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10" firstSheet="3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<sst xmlns="http://schemas.openxmlformats.org/spreadsheetml/2006/main" count="217" uniqueCount="42">
  <si>
    <t>Control</t>
  </si>
  <si>
    <t>M</t>
  </si>
  <si>
    <t>m</t>
  </si>
  <si>
    <t>Max</t>
  </si>
  <si>
    <t>n=12</t>
  </si>
  <si>
    <t>t*</t>
  </si>
  <si>
    <t xml:space="preserve">% </t>
  </si>
  <si>
    <t>Лист</t>
  </si>
  <si>
    <t>Актовегин 29.09.2004</t>
  </si>
  <si>
    <t>Контроль</t>
  </si>
  <si>
    <t>Дата</t>
  </si>
  <si>
    <t>Сутки опыта</t>
  </si>
  <si>
    <t>Номер ячейки</t>
  </si>
  <si>
    <t>Число умерших</t>
  </si>
  <si>
    <t>Число живых</t>
  </si>
  <si>
    <t>Продолжительность жизни (сутки)</t>
  </si>
  <si>
    <t>Максимальная продолжительность жизни (сутки) = 41</t>
  </si>
  <si>
    <t>Разведение 1:100</t>
  </si>
  <si>
    <t>Разведение 1:1000</t>
  </si>
  <si>
    <t>Разведение 1:10000</t>
  </si>
  <si>
    <t>Разведение 1:100000</t>
  </si>
  <si>
    <t>Разведение 1:1000000</t>
  </si>
  <si>
    <t>Разведение 1:10000000</t>
  </si>
  <si>
    <t>Средняя продолжительность жизни (сутки) = 15.67±3.49 (SEM)</t>
  </si>
  <si>
    <t>Средняя продолжительность жизни (сутки)= 15.83±2.05 (SEM)</t>
  </si>
  <si>
    <t>Средняя продолжительность жизни (сутки) = 15.25±1.46 (SEM)</t>
  </si>
  <si>
    <t>Средняя продолжительность жизни (сутки) = 16.08±1.53 (SEM)</t>
  </si>
  <si>
    <t>Средняя продолжительность жизни (сутки) = 15.08±1.99 (SEM)</t>
  </si>
  <si>
    <t>Средняя продолжительность жизни (сутки) = 13.00±1.04 (SEM)</t>
  </si>
  <si>
    <t>Средняя продолжительность жизни (сутки) = 16.42±1.62 (SEM)</t>
  </si>
  <si>
    <t>Максимальная продолжительность жизни (сутки) = 30</t>
  </si>
  <si>
    <t>Максимальная продолжительность жизни (сутки) = 24</t>
  </si>
  <si>
    <t>Максимальная продолжительность жизни (сутки) = 26</t>
  </si>
  <si>
    <t>Максимальная продолжительность жизни (сутки) = 29</t>
  </si>
  <si>
    <t>Максимальная продолжительность жизни (сутки) = 17</t>
  </si>
  <si>
    <t>Средняя продолжительность жизни (сутки) (M±m)</t>
  </si>
  <si>
    <t>Концентрация</t>
  </si>
  <si>
    <t>Разведение1:10000</t>
  </si>
  <si>
    <t>Сутки</t>
  </si>
  <si>
    <t>Число выживших</t>
  </si>
  <si>
    <t>% выживших</t>
  </si>
  <si>
    <t>X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</si>
</sst>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09]dd\-mmm\-yy;@"/>
    <numFmt numFmtId="165" formatCode="mmm/yyyy"/>
    <numFmt numFmtId="166" formatCode="[$-FC19]d\ mmmm\ yyyy\ &quot;г.&quot;"/>
    <numFmt numFmtId="167" formatCode="[$-419]d\ mmm\ yy;@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7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Актовегин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8025"/>
          <c:w val="0.57525"/>
          <c:h val="0.69975"/>
        </c:manualLayout>
      </c:layout>
      <c:lineChart>
        <c:grouping val="standard"/>
        <c:varyColors val="0"/>
        <c:ser>
          <c:idx val="0"/>
          <c:order val="0"/>
          <c:tx>
            <c:v>Контроль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Лист9!$J$3:$J$43</c:f>
              <c:numCache>
                <c:ptCount val="4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66.66666666666666</c:v>
                </c:pt>
                <c:pt idx="6">
                  <c:v>66.66666666666666</c:v>
                </c:pt>
                <c:pt idx="7">
                  <c:v>66.66666666666666</c:v>
                </c:pt>
                <c:pt idx="8">
                  <c:v>58.333333333333336</c:v>
                </c:pt>
                <c:pt idx="9">
                  <c:v>58.333333333333336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33.33333333333333</c:v>
                </c:pt>
                <c:pt idx="16">
                  <c:v>33.33333333333333</c:v>
                </c:pt>
                <c:pt idx="17">
                  <c:v>33.33333333333333</c:v>
                </c:pt>
                <c:pt idx="18">
                  <c:v>33.33333333333333</c:v>
                </c:pt>
                <c:pt idx="19">
                  <c:v>33.33333333333333</c:v>
                </c:pt>
                <c:pt idx="20">
                  <c:v>33.33333333333333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16.666666666666664</c:v>
                </c:pt>
                <c:pt idx="29">
                  <c:v>16.666666666666664</c:v>
                </c:pt>
                <c:pt idx="30">
                  <c:v>16.666666666666664</c:v>
                </c:pt>
                <c:pt idx="31">
                  <c:v>16.666666666666664</c:v>
                </c:pt>
                <c:pt idx="32">
                  <c:v>8.333333333333332</c:v>
                </c:pt>
                <c:pt idx="33">
                  <c:v>8.333333333333332</c:v>
                </c:pt>
                <c:pt idx="34">
                  <c:v>8.333333333333332</c:v>
                </c:pt>
                <c:pt idx="35">
                  <c:v>8.333333333333332</c:v>
                </c:pt>
                <c:pt idx="36">
                  <c:v>8.333333333333332</c:v>
                </c:pt>
                <c:pt idx="37">
                  <c:v>8.333333333333332</c:v>
                </c:pt>
                <c:pt idx="38">
                  <c:v>8.333333333333332</c:v>
                </c:pt>
                <c:pt idx="39">
                  <c:v>8.333333333333332</c:v>
                </c:pt>
                <c:pt idx="4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Разведение 1:100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Лист9!$L$3:$L$32</c:f>
              <c:numCach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83.33333333333334</c:v>
                </c:pt>
                <c:pt idx="6">
                  <c:v>83.33333333333334</c:v>
                </c:pt>
                <c:pt idx="7">
                  <c:v>83.33333333333334</c:v>
                </c:pt>
                <c:pt idx="8">
                  <c:v>83.33333333333334</c:v>
                </c:pt>
                <c:pt idx="9">
                  <c:v>83.33333333333334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50</c:v>
                </c:pt>
                <c:pt idx="14">
                  <c:v>50</c:v>
                </c:pt>
                <c:pt idx="15">
                  <c:v>41.66666666666667</c:v>
                </c:pt>
                <c:pt idx="16">
                  <c:v>25</c:v>
                </c:pt>
                <c:pt idx="17">
                  <c:v>16.666666666666664</c:v>
                </c:pt>
                <c:pt idx="18">
                  <c:v>16.666666666666664</c:v>
                </c:pt>
                <c:pt idx="19">
                  <c:v>16.666666666666664</c:v>
                </c:pt>
                <c:pt idx="20">
                  <c:v>16.666666666666664</c:v>
                </c:pt>
                <c:pt idx="21">
                  <c:v>16.666666666666664</c:v>
                </c:pt>
                <c:pt idx="22">
                  <c:v>16.666666666666664</c:v>
                </c:pt>
                <c:pt idx="23">
                  <c:v>16.666666666666664</c:v>
                </c:pt>
                <c:pt idx="24">
                  <c:v>16.666666666666664</c:v>
                </c:pt>
                <c:pt idx="25">
                  <c:v>16.666666666666664</c:v>
                </c:pt>
                <c:pt idx="26">
                  <c:v>8.333333333333332</c:v>
                </c:pt>
                <c:pt idx="27">
                  <c:v>8.333333333333332</c:v>
                </c:pt>
                <c:pt idx="28">
                  <c:v>8.333333333333332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Разведение 1:1000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Лист9!$N$3:$N$26</c:f>
              <c:numCach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91.66666666666666</c:v>
                </c:pt>
                <c:pt idx="7">
                  <c:v>91.66666666666666</c:v>
                </c:pt>
                <c:pt idx="8">
                  <c:v>91.66666666666666</c:v>
                </c:pt>
                <c:pt idx="9">
                  <c:v>91.66666666666666</c:v>
                </c:pt>
                <c:pt idx="10">
                  <c:v>83.33333333333334</c:v>
                </c:pt>
                <c:pt idx="11">
                  <c:v>75</c:v>
                </c:pt>
                <c:pt idx="12">
                  <c:v>50</c:v>
                </c:pt>
                <c:pt idx="13">
                  <c:v>50</c:v>
                </c:pt>
                <c:pt idx="14">
                  <c:v>33.33333333333333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16.666666666666664</c:v>
                </c:pt>
                <c:pt idx="21">
                  <c:v>16.666666666666664</c:v>
                </c:pt>
                <c:pt idx="22">
                  <c:v>8.333333333333332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Разведение:100000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Лист9!$P$3:$P$28</c:f>
              <c:numCache>
                <c:ptCount val="2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91.66666666666666</c:v>
                </c:pt>
                <c:pt idx="8">
                  <c:v>91.66666666666666</c:v>
                </c:pt>
                <c:pt idx="9">
                  <c:v>91.66666666666666</c:v>
                </c:pt>
                <c:pt idx="10">
                  <c:v>83.33333333333334</c:v>
                </c:pt>
                <c:pt idx="11">
                  <c:v>83.33333333333334</c:v>
                </c:pt>
                <c:pt idx="12">
                  <c:v>66.66666666666666</c:v>
                </c:pt>
                <c:pt idx="13">
                  <c:v>66.66666666666666</c:v>
                </c:pt>
                <c:pt idx="14">
                  <c:v>33.33333333333333</c:v>
                </c:pt>
                <c:pt idx="15">
                  <c:v>33.33333333333333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16.666666666666664</c:v>
                </c:pt>
                <c:pt idx="20">
                  <c:v>16.666666666666664</c:v>
                </c:pt>
                <c:pt idx="21">
                  <c:v>16.666666666666664</c:v>
                </c:pt>
                <c:pt idx="22">
                  <c:v>16.666666666666664</c:v>
                </c:pt>
                <c:pt idx="23">
                  <c:v>16.666666666666664</c:v>
                </c:pt>
                <c:pt idx="24">
                  <c:v>8.333333333333332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Разведение 1:10000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Лист9!$R$3:$R$16</c:f>
              <c:numCach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66.66666666666666</c:v>
                </c:pt>
                <c:pt idx="6">
                  <c:v>66.66666666666666</c:v>
                </c:pt>
                <c:pt idx="7">
                  <c:v>66.66666666666666</c:v>
                </c:pt>
                <c:pt idx="8">
                  <c:v>58.333333333333336</c:v>
                </c:pt>
                <c:pt idx="9">
                  <c:v>58.333333333333336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</c:numCache>
            </c:numRef>
          </c:val>
          <c:smooth val="0"/>
        </c:ser>
        <c:ser>
          <c:idx val="5"/>
          <c:order val="5"/>
          <c:tx>
            <c:v>Разведение 1:1000000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Лист9!$T$3:$T$19</c:f>
              <c:numCache>
                <c:ptCount val="1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91.66666666666666</c:v>
                </c:pt>
                <c:pt idx="6">
                  <c:v>83.33333333333334</c:v>
                </c:pt>
                <c:pt idx="7">
                  <c:v>83.33333333333334</c:v>
                </c:pt>
                <c:pt idx="8">
                  <c:v>83.33333333333334</c:v>
                </c:pt>
                <c:pt idx="9">
                  <c:v>83.33333333333334</c:v>
                </c:pt>
                <c:pt idx="10">
                  <c:v>66.66666666666666</c:v>
                </c:pt>
                <c:pt idx="11">
                  <c:v>66.66666666666666</c:v>
                </c:pt>
                <c:pt idx="12">
                  <c:v>58.333333333333336</c:v>
                </c:pt>
                <c:pt idx="13">
                  <c:v>50</c:v>
                </c:pt>
                <c:pt idx="14">
                  <c:v>16.666666666666664</c:v>
                </c:pt>
                <c:pt idx="15">
                  <c:v>16.666666666666664</c:v>
                </c:pt>
                <c:pt idx="1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Разведение 1:10000000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Лист9!$V$3:$V$31</c:f>
              <c:numCach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75</c:v>
                </c:pt>
                <c:pt idx="11">
                  <c:v>66.66666666666666</c:v>
                </c:pt>
                <c:pt idx="12">
                  <c:v>50</c:v>
                </c:pt>
                <c:pt idx="13">
                  <c:v>66.66666666666666</c:v>
                </c:pt>
                <c:pt idx="14">
                  <c:v>66.66666666666666</c:v>
                </c:pt>
                <c:pt idx="15">
                  <c:v>66.66666666666666</c:v>
                </c:pt>
                <c:pt idx="16">
                  <c:v>41.66666666666667</c:v>
                </c:pt>
                <c:pt idx="17">
                  <c:v>41.66666666666667</c:v>
                </c:pt>
                <c:pt idx="18">
                  <c:v>25</c:v>
                </c:pt>
                <c:pt idx="19">
                  <c:v>16.666666666666664</c:v>
                </c:pt>
                <c:pt idx="20">
                  <c:v>16.666666666666664</c:v>
                </c:pt>
                <c:pt idx="21">
                  <c:v>8.333333333333332</c:v>
                </c:pt>
                <c:pt idx="22">
                  <c:v>8.333333333333332</c:v>
                </c:pt>
                <c:pt idx="23">
                  <c:v>8.333333333333332</c:v>
                </c:pt>
                <c:pt idx="24">
                  <c:v>8.333333333333332</c:v>
                </c:pt>
                <c:pt idx="25">
                  <c:v>8.333333333333332</c:v>
                </c:pt>
                <c:pt idx="26">
                  <c:v>8.333333333333332</c:v>
                </c:pt>
                <c:pt idx="27">
                  <c:v>8.333333333333332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13569269"/>
        <c:axId val="55014558"/>
      </c:lineChart>
      <c:catAx>
        <c:axId val="13569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Сутки опыта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14558"/>
        <c:crosses val="autoZero"/>
        <c:auto val="1"/>
        <c:lblOffset val="100"/>
        <c:noMultiLvlLbl val="0"/>
      </c:catAx>
      <c:valAx>
        <c:axId val="5501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Выжившие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69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30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152400</xdr:rowOff>
    </xdr:from>
    <xdr:to>
      <xdr:col>10</xdr:col>
      <xdr:colOff>676275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695325" y="152400"/>
        <a:ext cx="6838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C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8</v>
      </c>
    </row>
    <row r="2" ht="12.75">
      <c r="A2">
        <v>2004</v>
      </c>
    </row>
    <row r="3" ht="12.75">
      <c r="A3" s="1" t="s">
        <v>9</v>
      </c>
    </row>
    <row r="4" spans="3:17" ht="12.75" customHeight="1">
      <c r="C4" s="13" t="s">
        <v>12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13</v>
      </c>
      <c r="Q4" t="s">
        <v>14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2">
        <v>38259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2">
        <v>38260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2">
        <v>38261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2">
        <v>38262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2">
        <v>38263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aca="true" t="shared" si="0" ref="Q10:Q46">(12-O10)</f>
        <v>12</v>
      </c>
    </row>
    <row r="11" spans="1:17" ht="12.75">
      <c r="A11" s="12">
        <v>38264</v>
      </c>
      <c r="B11" s="5">
        <v>6</v>
      </c>
      <c r="C11" s="2"/>
      <c r="D11" s="2"/>
      <c r="E11" s="2"/>
      <c r="F11" s="2"/>
      <c r="G11" s="2" t="s">
        <v>41</v>
      </c>
      <c r="H11" s="2"/>
      <c r="I11" s="2" t="s">
        <v>41</v>
      </c>
      <c r="J11" s="2"/>
      <c r="K11" s="2"/>
      <c r="L11" s="2" t="s">
        <v>41</v>
      </c>
      <c r="N11" s="2" t="s">
        <v>41</v>
      </c>
      <c r="O11" s="2">
        <v>4</v>
      </c>
      <c r="Q11">
        <f t="shared" si="0"/>
        <v>8</v>
      </c>
    </row>
    <row r="12" spans="1:17" ht="12.75">
      <c r="A12" s="12">
        <v>38265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4</v>
      </c>
      <c r="Q12">
        <f t="shared" si="0"/>
        <v>8</v>
      </c>
    </row>
    <row r="13" spans="1:17" ht="12.75">
      <c r="A13" s="12">
        <v>38266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4</v>
      </c>
      <c r="Q13">
        <f t="shared" si="0"/>
        <v>8</v>
      </c>
    </row>
    <row r="14" spans="1:17" ht="12.75">
      <c r="A14" s="12">
        <v>38267</v>
      </c>
      <c r="B14" s="5">
        <v>9</v>
      </c>
      <c r="C14" s="2"/>
      <c r="D14" s="2" t="s">
        <v>41</v>
      </c>
      <c r="E14" s="2"/>
      <c r="F14" s="2"/>
      <c r="G14" s="2"/>
      <c r="H14" s="2"/>
      <c r="I14" s="2"/>
      <c r="J14" s="2"/>
      <c r="K14" s="2"/>
      <c r="L14" s="2"/>
      <c r="M14" s="2"/>
      <c r="O14" s="2">
        <v>5</v>
      </c>
      <c r="Q14">
        <f t="shared" si="0"/>
        <v>7</v>
      </c>
    </row>
    <row r="15" spans="1:17" ht="12.75">
      <c r="A15" s="12">
        <v>38268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O15" s="2">
        <v>5</v>
      </c>
      <c r="Q15">
        <f t="shared" si="0"/>
        <v>7</v>
      </c>
    </row>
    <row r="16" spans="1:17" ht="12.75">
      <c r="A16" s="12">
        <v>38269</v>
      </c>
      <c r="B16" s="5">
        <v>11</v>
      </c>
      <c r="C16" s="2" t="s">
        <v>41</v>
      </c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6</v>
      </c>
      <c r="Q16">
        <f t="shared" si="0"/>
        <v>6</v>
      </c>
    </row>
    <row r="17" spans="1:17" ht="12.75">
      <c r="A17" s="12">
        <v>38270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O17" s="2">
        <v>6</v>
      </c>
      <c r="Q17">
        <f t="shared" si="0"/>
        <v>6</v>
      </c>
    </row>
    <row r="18" spans="1:17" ht="12.75">
      <c r="A18" s="12">
        <v>38271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O18" s="2">
        <v>6</v>
      </c>
      <c r="Q18">
        <f t="shared" si="0"/>
        <v>6</v>
      </c>
    </row>
    <row r="19" spans="1:17" ht="12.75">
      <c r="A19" s="12">
        <v>38272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6</v>
      </c>
      <c r="Q19">
        <f t="shared" si="0"/>
        <v>6</v>
      </c>
    </row>
    <row r="20" spans="1:17" ht="12.75">
      <c r="A20" s="12">
        <v>38273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O20" s="2">
        <v>6</v>
      </c>
      <c r="Q20">
        <f t="shared" si="0"/>
        <v>6</v>
      </c>
    </row>
    <row r="21" spans="1:17" ht="12.75">
      <c r="A21" s="12">
        <v>38274</v>
      </c>
      <c r="B21" s="5">
        <v>16</v>
      </c>
      <c r="C21" s="2"/>
      <c r="D21" s="2"/>
      <c r="E21" s="2" t="s">
        <v>41</v>
      </c>
      <c r="F21" s="2" t="s">
        <v>41</v>
      </c>
      <c r="G21" s="2"/>
      <c r="H21" s="2"/>
      <c r="I21" s="2"/>
      <c r="J21" s="2"/>
      <c r="K21" s="2"/>
      <c r="O21" s="2">
        <v>8</v>
      </c>
      <c r="Q21">
        <f t="shared" si="0"/>
        <v>4</v>
      </c>
    </row>
    <row r="22" spans="1:17" ht="12.75">
      <c r="A22" s="12">
        <v>38275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O22" s="2">
        <v>8</v>
      </c>
      <c r="Q22">
        <f t="shared" si="0"/>
        <v>4</v>
      </c>
    </row>
    <row r="23" spans="1:17" ht="12.75">
      <c r="A23" s="12">
        <v>38276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M23" s="2"/>
      <c r="N23" s="2"/>
      <c r="O23" s="2">
        <v>8</v>
      </c>
      <c r="Q23">
        <f t="shared" si="0"/>
        <v>4</v>
      </c>
    </row>
    <row r="24" spans="1:17" ht="12.75">
      <c r="A24" s="12">
        <v>38277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O24" s="2">
        <v>8</v>
      </c>
      <c r="Q24">
        <f t="shared" si="0"/>
        <v>4</v>
      </c>
    </row>
    <row r="25" spans="1:17" ht="12.75">
      <c r="A25" s="12">
        <v>38278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N25" s="2"/>
      <c r="O25" s="2">
        <v>8</v>
      </c>
      <c r="Q25">
        <f t="shared" si="0"/>
        <v>4</v>
      </c>
    </row>
    <row r="26" spans="1:17" ht="12.75">
      <c r="A26" s="12">
        <v>38279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M26" s="2"/>
      <c r="O26" s="2">
        <v>8</v>
      </c>
      <c r="Q26">
        <f t="shared" si="0"/>
        <v>4</v>
      </c>
    </row>
    <row r="27" spans="1:17" ht="12.75">
      <c r="A27" s="12">
        <v>38280</v>
      </c>
      <c r="B27" s="5">
        <v>22</v>
      </c>
      <c r="C27" s="2"/>
      <c r="D27" s="2"/>
      <c r="E27" s="2"/>
      <c r="F27" s="2"/>
      <c r="G27" s="2"/>
      <c r="H27" s="2"/>
      <c r="I27" s="2"/>
      <c r="J27" s="2" t="s">
        <v>41</v>
      </c>
      <c r="K27" s="2"/>
      <c r="N27" s="2"/>
      <c r="O27" s="2">
        <v>9</v>
      </c>
      <c r="Q27">
        <f t="shared" si="0"/>
        <v>3</v>
      </c>
    </row>
    <row r="28" spans="1:17" ht="12.75">
      <c r="A28" s="12">
        <v>38281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O28" s="2">
        <v>9</v>
      </c>
      <c r="Q28">
        <f t="shared" si="0"/>
        <v>3</v>
      </c>
    </row>
    <row r="29" spans="1:17" ht="12.75">
      <c r="A29" s="12">
        <v>38282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O29" s="2">
        <v>9</v>
      </c>
      <c r="Q29">
        <f t="shared" si="0"/>
        <v>3</v>
      </c>
    </row>
    <row r="30" spans="1:17" ht="12.75">
      <c r="A30" s="12">
        <v>38283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O30" s="2">
        <v>9</v>
      </c>
      <c r="Q30">
        <f t="shared" si="0"/>
        <v>3</v>
      </c>
    </row>
    <row r="31" spans="1:17" ht="12.75">
      <c r="A31" s="12">
        <v>38284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O31" s="2">
        <v>9</v>
      </c>
      <c r="Q31">
        <f t="shared" si="0"/>
        <v>3</v>
      </c>
    </row>
    <row r="32" spans="1:17" ht="12.75">
      <c r="A32" s="12">
        <v>38285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>
        <v>9</v>
      </c>
      <c r="Q32">
        <f t="shared" si="0"/>
        <v>3</v>
      </c>
    </row>
    <row r="33" spans="1:17" ht="12.75">
      <c r="A33" s="12">
        <v>38286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>
        <v>9</v>
      </c>
      <c r="Q33">
        <f t="shared" si="0"/>
        <v>3</v>
      </c>
    </row>
    <row r="34" spans="1:17" ht="12.75">
      <c r="A34" s="12">
        <v>38287</v>
      </c>
      <c r="B34" s="5">
        <v>29</v>
      </c>
      <c r="C34" s="2"/>
      <c r="D34" s="2"/>
      <c r="E34" s="2"/>
      <c r="F34" s="2"/>
      <c r="G34" s="2"/>
      <c r="H34" s="2" t="s">
        <v>41</v>
      </c>
      <c r="I34" s="2"/>
      <c r="J34" s="2"/>
      <c r="K34" s="2"/>
      <c r="N34" s="2"/>
      <c r="O34" s="2">
        <v>10</v>
      </c>
      <c r="Q34">
        <f t="shared" si="0"/>
        <v>2</v>
      </c>
    </row>
    <row r="35" spans="1:17" ht="12.75">
      <c r="A35" s="12">
        <v>38288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>
        <v>10</v>
      </c>
      <c r="Q35">
        <f t="shared" si="0"/>
        <v>2</v>
      </c>
    </row>
    <row r="36" spans="1:17" ht="12.75">
      <c r="A36" s="12">
        <v>38289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>
        <v>10</v>
      </c>
      <c r="Q36">
        <f t="shared" si="0"/>
        <v>2</v>
      </c>
    </row>
    <row r="37" spans="1:17" ht="12.75">
      <c r="A37" s="12">
        <v>38290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>
        <v>10</v>
      </c>
      <c r="Q37">
        <f t="shared" si="0"/>
        <v>2</v>
      </c>
    </row>
    <row r="38" spans="1:17" ht="12.75">
      <c r="A38" s="12">
        <v>38291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 t="s">
        <v>41</v>
      </c>
      <c r="O38" s="2">
        <v>11</v>
      </c>
      <c r="Q38">
        <f t="shared" si="0"/>
        <v>1</v>
      </c>
    </row>
    <row r="39" spans="1:17" ht="12.75">
      <c r="A39" s="12">
        <v>38292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>
        <v>11</v>
      </c>
      <c r="Q39">
        <f t="shared" si="0"/>
        <v>1</v>
      </c>
    </row>
    <row r="40" spans="1:17" ht="12.75">
      <c r="A40" s="12">
        <v>38293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>
        <v>11</v>
      </c>
      <c r="Q40">
        <f t="shared" si="0"/>
        <v>1</v>
      </c>
    </row>
    <row r="41" spans="1:17" ht="12.75">
      <c r="A41" s="12">
        <v>38294</v>
      </c>
      <c r="B41" s="5">
        <v>36</v>
      </c>
      <c r="C41" s="2"/>
      <c r="D41" s="2"/>
      <c r="E41" s="2"/>
      <c r="F41" s="2"/>
      <c r="G41" s="2"/>
      <c r="H41" s="2"/>
      <c r="I41" s="2"/>
      <c r="J41" s="2"/>
      <c r="K41" s="2"/>
      <c r="O41" s="2">
        <v>11</v>
      </c>
      <c r="Q41">
        <f t="shared" si="0"/>
        <v>1</v>
      </c>
    </row>
    <row r="42" spans="1:17" ht="12.75">
      <c r="A42" s="12">
        <v>38295</v>
      </c>
      <c r="B42" s="5">
        <v>37</v>
      </c>
      <c r="C42" s="2"/>
      <c r="D42" s="2"/>
      <c r="E42" s="2"/>
      <c r="F42" s="2"/>
      <c r="G42" s="2"/>
      <c r="H42" s="2"/>
      <c r="I42" s="2"/>
      <c r="J42" s="2"/>
      <c r="K42" s="2"/>
      <c r="O42" s="2">
        <v>11</v>
      </c>
      <c r="Q42">
        <f t="shared" si="0"/>
        <v>1</v>
      </c>
    </row>
    <row r="43" spans="1:17" ht="12.75">
      <c r="A43" s="12">
        <v>38296</v>
      </c>
      <c r="B43" s="5">
        <v>38</v>
      </c>
      <c r="C43" s="2"/>
      <c r="D43" s="2"/>
      <c r="E43" s="2"/>
      <c r="F43" s="2"/>
      <c r="G43" s="2"/>
      <c r="H43" s="2"/>
      <c r="I43" s="2"/>
      <c r="J43" s="2"/>
      <c r="K43" s="2"/>
      <c r="O43" s="2">
        <v>11</v>
      </c>
      <c r="Q43">
        <f t="shared" si="0"/>
        <v>1</v>
      </c>
    </row>
    <row r="44" spans="1:17" ht="12.75">
      <c r="A44" s="12">
        <v>38297</v>
      </c>
      <c r="B44" s="5">
        <v>39</v>
      </c>
      <c r="C44" s="2"/>
      <c r="D44" s="2"/>
      <c r="E44" s="2"/>
      <c r="F44" s="2"/>
      <c r="G44" s="2"/>
      <c r="H44" s="2"/>
      <c r="I44" s="2"/>
      <c r="J44" s="2"/>
      <c r="K44" s="2"/>
      <c r="O44" s="2">
        <v>11</v>
      </c>
      <c r="Q44">
        <f t="shared" si="0"/>
        <v>1</v>
      </c>
    </row>
    <row r="45" spans="1:17" ht="12.75">
      <c r="A45" s="12">
        <v>38298</v>
      </c>
      <c r="B45" s="5">
        <v>40</v>
      </c>
      <c r="C45" s="2"/>
      <c r="D45" s="2"/>
      <c r="E45" s="2"/>
      <c r="F45" s="2"/>
      <c r="G45" s="2"/>
      <c r="H45" s="2"/>
      <c r="I45" s="2"/>
      <c r="J45" s="2"/>
      <c r="K45" s="2"/>
      <c r="O45" s="2">
        <v>11</v>
      </c>
      <c r="Q45">
        <f t="shared" si="0"/>
        <v>1</v>
      </c>
    </row>
    <row r="46" spans="1:17" ht="12.75">
      <c r="A46" s="12">
        <v>38299</v>
      </c>
      <c r="B46" s="5">
        <v>41</v>
      </c>
      <c r="C46" s="2"/>
      <c r="D46" s="2"/>
      <c r="E46" s="2"/>
      <c r="F46" s="2"/>
      <c r="G46" s="2"/>
      <c r="H46" s="2"/>
      <c r="I46" s="2"/>
      <c r="J46" s="2"/>
      <c r="K46" s="2"/>
      <c r="M46" s="2" t="s">
        <v>41</v>
      </c>
      <c r="O46" s="2">
        <v>12</v>
      </c>
      <c r="Q46">
        <f t="shared" si="0"/>
        <v>0</v>
      </c>
    </row>
    <row r="47" spans="1:15" ht="12.75">
      <c r="A47" s="3"/>
      <c r="B47" s="5"/>
      <c r="C47" s="2"/>
      <c r="D47" s="2"/>
      <c r="E47" s="2"/>
      <c r="F47" s="2"/>
      <c r="G47" s="2"/>
      <c r="H47" s="2"/>
      <c r="I47" s="2"/>
      <c r="J47" s="2"/>
      <c r="K47" s="2"/>
      <c r="O47" s="2"/>
    </row>
    <row r="48" spans="1:15" ht="12.75">
      <c r="A48" s="3"/>
      <c r="B48" s="5"/>
      <c r="C48" s="2"/>
      <c r="D48" s="2"/>
      <c r="E48" s="2"/>
      <c r="F48" s="2"/>
      <c r="G48" s="2"/>
      <c r="H48" s="2"/>
      <c r="I48" s="2"/>
      <c r="J48" s="2"/>
      <c r="K48" s="2"/>
      <c r="O48" s="2"/>
    </row>
    <row r="49" spans="1:14" ht="12.75">
      <c r="A49" t="s">
        <v>15</v>
      </c>
      <c r="C49" s="6">
        <v>11</v>
      </c>
      <c r="D49" s="6">
        <v>9</v>
      </c>
      <c r="E49" s="6">
        <v>16</v>
      </c>
      <c r="F49" s="6">
        <v>16</v>
      </c>
      <c r="G49" s="6">
        <v>6</v>
      </c>
      <c r="H49" s="6">
        <v>29</v>
      </c>
      <c r="I49" s="6">
        <v>6</v>
      </c>
      <c r="J49" s="6">
        <v>9</v>
      </c>
      <c r="K49" s="6">
        <v>33</v>
      </c>
      <c r="L49" s="6">
        <v>6</v>
      </c>
      <c r="M49" s="6">
        <v>41</v>
      </c>
      <c r="N49" s="6">
        <v>6</v>
      </c>
    </row>
    <row r="51" spans="1:14" ht="12.75">
      <c r="A51" s="1" t="s">
        <v>1</v>
      </c>
      <c r="C51" s="2">
        <f>AVERAGE(C49:N49)</f>
        <v>15.666666666666666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3" ht="12.75">
      <c r="A52" s="1" t="s">
        <v>2</v>
      </c>
      <c r="C52">
        <f>SQRT(VAR(C49:N49)/12)</f>
        <v>3.4866266872961402</v>
      </c>
    </row>
    <row r="53" spans="1:3" ht="12.75">
      <c r="A53" s="1" t="s">
        <v>3</v>
      </c>
      <c r="C53" s="2">
        <f>MAX(C49:N49)</f>
        <v>41</v>
      </c>
    </row>
    <row r="54" ht="12.75">
      <c r="A54" t="s">
        <v>23</v>
      </c>
    </row>
    <row r="55" ht="12.75">
      <c r="A55" t="s">
        <v>16</v>
      </c>
    </row>
    <row r="56" ht="12.75">
      <c r="A56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23">
      <selection activeCell="A49" sqref="A49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8</v>
      </c>
    </row>
    <row r="2" ht="12.75">
      <c r="A2">
        <v>2004</v>
      </c>
    </row>
    <row r="3" ht="12.75">
      <c r="A3" s="1" t="s">
        <v>17</v>
      </c>
    </row>
    <row r="4" spans="3:17" ht="12.75" customHeight="1">
      <c r="C4" s="13" t="s">
        <v>12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13</v>
      </c>
      <c r="Q4" t="s">
        <v>14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2">
        <v>38259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2">
        <v>38260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2">
        <v>38261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2">
        <v>38262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2">
        <v>38263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aca="true" t="shared" si="0" ref="Q10:Q35">(12-O10)</f>
        <v>12</v>
      </c>
    </row>
    <row r="11" spans="1:17" ht="12.75">
      <c r="A11" s="12">
        <v>38264</v>
      </c>
      <c r="B11" s="5">
        <v>6</v>
      </c>
      <c r="C11" s="2"/>
      <c r="D11" s="2"/>
      <c r="E11" s="2"/>
      <c r="F11" s="2" t="s">
        <v>41</v>
      </c>
      <c r="G11" s="2"/>
      <c r="H11" s="2"/>
      <c r="I11" s="2"/>
      <c r="J11" s="2"/>
      <c r="K11" s="2" t="s">
        <v>41</v>
      </c>
      <c r="L11" s="2"/>
      <c r="N11" s="2"/>
      <c r="O11" s="2">
        <v>2</v>
      </c>
      <c r="Q11">
        <f t="shared" si="0"/>
        <v>10</v>
      </c>
    </row>
    <row r="12" spans="1:17" ht="12.75">
      <c r="A12" s="12">
        <v>38265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2</v>
      </c>
      <c r="Q12">
        <f t="shared" si="0"/>
        <v>10</v>
      </c>
    </row>
    <row r="13" spans="1:17" ht="12.75">
      <c r="A13" s="12">
        <v>38266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2</v>
      </c>
      <c r="Q13">
        <f t="shared" si="0"/>
        <v>10</v>
      </c>
    </row>
    <row r="14" spans="1:17" ht="12.75">
      <c r="A14" s="12">
        <v>38267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>
        <v>2</v>
      </c>
      <c r="Q14">
        <f t="shared" si="0"/>
        <v>10</v>
      </c>
    </row>
    <row r="15" spans="1:17" ht="12.75">
      <c r="A15" s="12">
        <v>38268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O15" s="2">
        <v>2</v>
      </c>
      <c r="Q15">
        <f t="shared" si="0"/>
        <v>10</v>
      </c>
    </row>
    <row r="16" spans="1:17" ht="12.75">
      <c r="A16" s="12">
        <v>38269</v>
      </c>
      <c r="B16" s="5">
        <v>11</v>
      </c>
      <c r="C16" s="2" t="s">
        <v>41</v>
      </c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3</v>
      </c>
      <c r="Q16">
        <f t="shared" si="0"/>
        <v>9</v>
      </c>
    </row>
    <row r="17" spans="1:17" ht="12.75">
      <c r="A17" s="12">
        <v>38270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O17" s="2">
        <v>3</v>
      </c>
      <c r="Q17">
        <f t="shared" si="0"/>
        <v>9</v>
      </c>
    </row>
    <row r="18" spans="1:17" ht="12.75">
      <c r="A18" s="12">
        <v>38271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O18" s="2">
        <v>3</v>
      </c>
      <c r="Q18">
        <f t="shared" si="0"/>
        <v>9</v>
      </c>
    </row>
    <row r="19" spans="1:17" ht="12.75">
      <c r="A19" s="12">
        <v>38272</v>
      </c>
      <c r="B19" s="5">
        <v>14</v>
      </c>
      <c r="C19" s="2"/>
      <c r="D19" s="2"/>
      <c r="E19" s="2"/>
      <c r="F19" s="2"/>
      <c r="G19" s="2" t="s">
        <v>41</v>
      </c>
      <c r="H19" s="2"/>
      <c r="I19" s="2"/>
      <c r="J19" s="2"/>
      <c r="K19" s="2"/>
      <c r="L19" s="2" t="s">
        <v>41</v>
      </c>
      <c r="N19" s="2" t="s">
        <v>41</v>
      </c>
      <c r="O19" s="2">
        <v>6</v>
      </c>
      <c r="Q19">
        <f t="shared" si="0"/>
        <v>6</v>
      </c>
    </row>
    <row r="20" spans="1:17" ht="12.75">
      <c r="A20" s="12">
        <v>38273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O20" s="2">
        <v>6</v>
      </c>
      <c r="Q20">
        <f t="shared" si="0"/>
        <v>6</v>
      </c>
    </row>
    <row r="21" spans="1:17" ht="12.75">
      <c r="A21" s="12">
        <v>38274</v>
      </c>
      <c r="B21" s="5">
        <v>16</v>
      </c>
      <c r="C21" s="2"/>
      <c r="D21" s="2" t="s">
        <v>41</v>
      </c>
      <c r="E21" s="2"/>
      <c r="F21" s="2"/>
      <c r="G21" s="2"/>
      <c r="H21" s="2"/>
      <c r="I21" s="2"/>
      <c r="J21" s="2"/>
      <c r="K21" s="2"/>
      <c r="O21" s="2">
        <v>7</v>
      </c>
      <c r="Q21">
        <f t="shared" si="0"/>
        <v>5</v>
      </c>
    </row>
    <row r="22" spans="1:17" ht="12.75">
      <c r="A22" s="12">
        <v>38275</v>
      </c>
      <c r="B22" s="5">
        <v>17</v>
      </c>
      <c r="C22" s="2"/>
      <c r="D22" s="2"/>
      <c r="E22" s="2"/>
      <c r="F22" s="2"/>
      <c r="G22" s="2"/>
      <c r="H22" s="2" t="s">
        <v>41</v>
      </c>
      <c r="I22" s="2" t="s">
        <v>41</v>
      </c>
      <c r="J22" s="2"/>
      <c r="K22" s="2"/>
      <c r="O22" s="2">
        <v>9</v>
      </c>
      <c r="Q22">
        <f t="shared" si="0"/>
        <v>3</v>
      </c>
    </row>
    <row r="23" spans="1:17" ht="12.75">
      <c r="A23" s="12">
        <v>38276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M23" s="2" t="s">
        <v>41</v>
      </c>
      <c r="N23" s="2"/>
      <c r="O23" s="2">
        <v>10</v>
      </c>
      <c r="Q23">
        <f t="shared" si="0"/>
        <v>2</v>
      </c>
    </row>
    <row r="24" spans="1:17" ht="12.75">
      <c r="A24" s="12">
        <v>38277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O24" s="2">
        <v>10</v>
      </c>
      <c r="Q24">
        <f t="shared" si="0"/>
        <v>2</v>
      </c>
    </row>
    <row r="25" spans="1:17" ht="12.75">
      <c r="A25" s="12">
        <v>38278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N25" s="2"/>
      <c r="O25" s="2">
        <v>10</v>
      </c>
      <c r="Q25">
        <f t="shared" si="0"/>
        <v>2</v>
      </c>
    </row>
    <row r="26" spans="1:17" ht="12.75">
      <c r="A26" s="12">
        <v>38279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M26" s="2"/>
      <c r="O26" s="2">
        <v>10</v>
      </c>
      <c r="Q26">
        <f t="shared" si="0"/>
        <v>2</v>
      </c>
    </row>
    <row r="27" spans="1:17" ht="12.75">
      <c r="A27" s="12">
        <v>38280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N27" s="2"/>
      <c r="O27" s="2">
        <v>10</v>
      </c>
      <c r="Q27">
        <f t="shared" si="0"/>
        <v>2</v>
      </c>
    </row>
    <row r="28" spans="1:17" ht="12.75">
      <c r="A28" s="12">
        <v>38281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O28" s="2">
        <v>10</v>
      </c>
      <c r="Q28">
        <f t="shared" si="0"/>
        <v>2</v>
      </c>
    </row>
    <row r="29" spans="1:17" ht="12.75">
      <c r="A29" s="12">
        <v>38282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O29" s="2">
        <v>10</v>
      </c>
      <c r="Q29">
        <f t="shared" si="0"/>
        <v>2</v>
      </c>
    </row>
    <row r="30" spans="1:17" ht="12.75">
      <c r="A30" s="12">
        <v>38283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O30" s="2">
        <v>10</v>
      </c>
      <c r="Q30">
        <f t="shared" si="0"/>
        <v>2</v>
      </c>
    </row>
    <row r="31" spans="1:17" ht="12.75">
      <c r="A31" s="12">
        <v>38284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O31" s="2">
        <v>10</v>
      </c>
      <c r="Q31">
        <f t="shared" si="0"/>
        <v>2</v>
      </c>
    </row>
    <row r="32" spans="1:17" ht="12.75">
      <c r="A32" s="12">
        <v>38285</v>
      </c>
      <c r="B32" s="5">
        <v>27</v>
      </c>
      <c r="C32" s="2"/>
      <c r="D32" s="2"/>
      <c r="E32" s="2"/>
      <c r="F32" s="2"/>
      <c r="G32" s="2"/>
      <c r="H32" s="2"/>
      <c r="I32" s="2"/>
      <c r="J32" s="2" t="s">
        <v>41</v>
      </c>
      <c r="K32" s="2"/>
      <c r="L32" s="2"/>
      <c r="N32" s="2"/>
      <c r="O32" s="2">
        <v>11</v>
      </c>
      <c r="Q32">
        <f t="shared" si="0"/>
        <v>1</v>
      </c>
    </row>
    <row r="33" spans="1:17" ht="12.75">
      <c r="A33" s="12">
        <v>38286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>
        <v>11</v>
      </c>
      <c r="Q33">
        <f t="shared" si="0"/>
        <v>1</v>
      </c>
    </row>
    <row r="34" spans="1:17" ht="12.75">
      <c r="A34" s="12">
        <v>38287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N34" s="2"/>
      <c r="O34" s="2">
        <v>11</v>
      </c>
      <c r="Q34">
        <f t="shared" si="0"/>
        <v>1</v>
      </c>
    </row>
    <row r="35" spans="1:17" ht="12.75">
      <c r="A35" s="12">
        <v>38288</v>
      </c>
      <c r="B35" s="5">
        <v>30</v>
      </c>
      <c r="C35" s="2"/>
      <c r="D35" s="2"/>
      <c r="E35" s="2" t="s">
        <v>41</v>
      </c>
      <c r="F35" s="2"/>
      <c r="G35" s="2"/>
      <c r="H35" s="2"/>
      <c r="I35" s="2"/>
      <c r="J35" s="2"/>
      <c r="K35" s="2"/>
      <c r="O35" s="2">
        <v>12</v>
      </c>
      <c r="Q35">
        <f t="shared" si="0"/>
        <v>0</v>
      </c>
    </row>
    <row r="36" spans="1:15" ht="12.75">
      <c r="A36" s="12">
        <v>38289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2">
        <v>38290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2">
        <v>38291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2">
        <v>38292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2">
        <v>38293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12">
        <v>38294</v>
      </c>
      <c r="B41" s="5">
        <v>36</v>
      </c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5" ht="12.75">
      <c r="A42" s="12">
        <v>38295</v>
      </c>
      <c r="B42" s="5">
        <v>37</v>
      </c>
      <c r="C42" s="2"/>
      <c r="D42" s="2"/>
      <c r="E42" s="2"/>
      <c r="F42" s="2"/>
      <c r="G42" s="2"/>
      <c r="H42" s="2"/>
      <c r="I42" s="2"/>
      <c r="J42" s="2"/>
      <c r="K42" s="2"/>
      <c r="O42" s="2"/>
    </row>
    <row r="43" spans="1:15" ht="12.75">
      <c r="A43" s="12">
        <v>38296</v>
      </c>
      <c r="B43" s="5">
        <v>38</v>
      </c>
      <c r="C43" s="2"/>
      <c r="D43" s="2"/>
      <c r="E43" s="2"/>
      <c r="F43" s="2"/>
      <c r="G43" s="2"/>
      <c r="H43" s="2"/>
      <c r="I43" s="2"/>
      <c r="J43" s="2"/>
      <c r="K43" s="2"/>
      <c r="O43" s="2"/>
    </row>
    <row r="44" spans="1:15" ht="12.75">
      <c r="A44" s="12">
        <v>38297</v>
      </c>
      <c r="B44" s="5">
        <v>39</v>
      </c>
      <c r="C44" s="2"/>
      <c r="D44" s="2"/>
      <c r="E44" s="2"/>
      <c r="F44" s="2"/>
      <c r="G44" s="2"/>
      <c r="H44" s="2"/>
      <c r="I44" s="2"/>
      <c r="J44" s="2"/>
      <c r="K44" s="2"/>
      <c r="O44" s="2"/>
    </row>
    <row r="45" spans="1:15" ht="12.75">
      <c r="A45" s="12">
        <v>38298</v>
      </c>
      <c r="B45" s="5">
        <v>40</v>
      </c>
      <c r="C45" s="2"/>
      <c r="D45" s="2"/>
      <c r="E45" s="2"/>
      <c r="F45" s="2"/>
      <c r="G45" s="2"/>
      <c r="H45" s="2"/>
      <c r="I45" s="2"/>
      <c r="J45" s="2"/>
      <c r="K45" s="2"/>
      <c r="O45" s="2"/>
    </row>
    <row r="46" spans="1:15" ht="12.75">
      <c r="A46" s="12">
        <v>38299</v>
      </c>
      <c r="B46" s="5">
        <v>41</v>
      </c>
      <c r="C46" s="2"/>
      <c r="D46" s="2"/>
      <c r="E46" s="2"/>
      <c r="F46" s="2"/>
      <c r="G46" s="2"/>
      <c r="H46" s="2"/>
      <c r="I46" s="2"/>
      <c r="J46" s="2"/>
      <c r="K46" s="2"/>
      <c r="M46" s="2"/>
      <c r="O46" s="2"/>
    </row>
    <row r="47" spans="1:15" ht="12.75">
      <c r="A47" s="3"/>
      <c r="B47" s="5"/>
      <c r="C47" s="2"/>
      <c r="D47" s="2"/>
      <c r="E47" s="2"/>
      <c r="F47" s="2"/>
      <c r="G47" s="2"/>
      <c r="H47" s="2"/>
      <c r="I47" s="2"/>
      <c r="J47" s="2"/>
      <c r="K47" s="2"/>
      <c r="O47" s="2"/>
    </row>
    <row r="48" spans="1:15" ht="12.75">
      <c r="A48" s="3"/>
      <c r="B48" s="5"/>
      <c r="C48" s="2"/>
      <c r="D48" s="2"/>
      <c r="E48" s="2"/>
      <c r="F48" s="2"/>
      <c r="G48" s="2"/>
      <c r="H48" s="2"/>
      <c r="I48" s="2"/>
      <c r="J48" s="2"/>
      <c r="K48" s="2"/>
      <c r="O48" s="2"/>
    </row>
    <row r="49" spans="1:14" ht="12.75">
      <c r="A49" t="s">
        <v>15</v>
      </c>
      <c r="C49" s="6">
        <v>11</v>
      </c>
      <c r="D49" s="6">
        <v>16</v>
      </c>
      <c r="E49" s="6">
        <v>30</v>
      </c>
      <c r="F49" s="6">
        <v>6</v>
      </c>
      <c r="G49" s="6">
        <v>14</v>
      </c>
      <c r="H49" s="6">
        <v>17</v>
      </c>
      <c r="I49" s="6">
        <v>17</v>
      </c>
      <c r="J49" s="6">
        <v>27</v>
      </c>
      <c r="K49" s="6">
        <v>6</v>
      </c>
      <c r="L49" s="6">
        <v>14</v>
      </c>
      <c r="M49" s="6">
        <v>18</v>
      </c>
      <c r="N49" s="6">
        <v>14</v>
      </c>
    </row>
    <row r="51" spans="1:14" ht="12.75">
      <c r="A51" s="1" t="s">
        <v>1</v>
      </c>
      <c r="C51" s="2">
        <f>AVERAGE(C49:N49)</f>
        <v>15.833333333333334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3" ht="12.75">
      <c r="A52" s="1" t="s">
        <v>2</v>
      </c>
      <c r="C52">
        <f>SQRT(VAR(C49:N49)/12)</f>
        <v>2.0591015006305513</v>
      </c>
    </row>
    <row r="53" spans="1:3" ht="12.75">
      <c r="A53" s="1" t="s">
        <v>3</v>
      </c>
      <c r="C53" s="2">
        <f>MAX(C49:N49)</f>
        <v>30</v>
      </c>
    </row>
    <row r="54" ht="12.75">
      <c r="A54" t="s">
        <v>24</v>
      </c>
    </row>
    <row r="55" ht="12.75">
      <c r="A55" t="s">
        <v>30</v>
      </c>
    </row>
    <row r="56" ht="12.75">
      <c r="A56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26">
      <selection activeCell="A49" sqref="A49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8</v>
      </c>
    </row>
    <row r="2" ht="12.75">
      <c r="A2">
        <v>2004</v>
      </c>
    </row>
    <row r="3" ht="12.75">
      <c r="A3" s="1" t="s">
        <v>18</v>
      </c>
    </row>
    <row r="4" spans="3:17" ht="12.75" customHeight="1">
      <c r="C4" s="13" t="s">
        <v>12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13</v>
      </c>
      <c r="Q4" t="s">
        <v>14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2">
        <v>38259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2">
        <v>38260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2">
        <v>38261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2">
        <v>38262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2">
        <v>38263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aca="true" t="shared" si="0" ref="Q10:Q29">(12-O10)</f>
        <v>12</v>
      </c>
    </row>
    <row r="11" spans="1:17" ht="12.75">
      <c r="A11" s="12">
        <v>38264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>
        <v>0</v>
      </c>
      <c r="Q11">
        <f t="shared" si="0"/>
        <v>12</v>
      </c>
    </row>
    <row r="12" spans="1:17" ht="12.75">
      <c r="A12" s="12">
        <v>38265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 t="s">
        <v>41</v>
      </c>
      <c r="M12" s="2"/>
      <c r="N12" s="2"/>
      <c r="O12" s="2">
        <v>1</v>
      </c>
      <c r="Q12">
        <f t="shared" si="0"/>
        <v>11</v>
      </c>
    </row>
    <row r="13" spans="1:17" ht="12.75">
      <c r="A13" s="12">
        <v>38266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1</v>
      </c>
      <c r="Q13">
        <f t="shared" si="0"/>
        <v>11</v>
      </c>
    </row>
    <row r="14" spans="1:17" ht="12.75">
      <c r="A14" s="12">
        <v>38267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>
        <v>1</v>
      </c>
      <c r="Q14">
        <f t="shared" si="0"/>
        <v>11</v>
      </c>
    </row>
    <row r="15" spans="1:17" ht="12.75">
      <c r="A15" s="12">
        <v>38268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O15" s="2">
        <v>1</v>
      </c>
      <c r="Q15">
        <f t="shared" si="0"/>
        <v>11</v>
      </c>
    </row>
    <row r="16" spans="1:17" ht="12.75">
      <c r="A16" s="12">
        <v>38269</v>
      </c>
      <c r="B16" s="5">
        <v>11</v>
      </c>
      <c r="C16" s="2"/>
      <c r="D16" s="2"/>
      <c r="E16" s="2"/>
      <c r="F16" s="2" t="s">
        <v>41</v>
      </c>
      <c r="G16" s="2"/>
      <c r="H16" s="2"/>
      <c r="I16" s="2"/>
      <c r="J16" s="2"/>
      <c r="K16" s="2"/>
      <c r="L16" s="2"/>
      <c r="M16" s="2"/>
      <c r="O16" s="2">
        <v>2</v>
      </c>
      <c r="Q16">
        <f t="shared" si="0"/>
        <v>10</v>
      </c>
    </row>
    <row r="17" spans="1:17" ht="12.75">
      <c r="A17" s="12">
        <v>38270</v>
      </c>
      <c r="B17" s="5">
        <v>12</v>
      </c>
      <c r="C17" s="2"/>
      <c r="D17" s="2"/>
      <c r="E17" s="2"/>
      <c r="F17" s="2"/>
      <c r="G17" s="2"/>
      <c r="H17" s="2"/>
      <c r="I17" s="2"/>
      <c r="J17" s="2" t="s">
        <v>41</v>
      </c>
      <c r="K17" s="2"/>
      <c r="O17" s="2">
        <v>3</v>
      </c>
      <c r="Q17">
        <f t="shared" si="0"/>
        <v>9</v>
      </c>
    </row>
    <row r="18" spans="1:17" ht="12.75">
      <c r="A18" s="12">
        <v>38271</v>
      </c>
      <c r="B18" s="5">
        <v>13</v>
      </c>
      <c r="C18" s="2"/>
      <c r="D18" s="2"/>
      <c r="E18" s="2"/>
      <c r="F18" s="2"/>
      <c r="G18" s="2" t="s">
        <v>41</v>
      </c>
      <c r="H18" s="2"/>
      <c r="I18" s="2"/>
      <c r="J18" s="2"/>
      <c r="K18" s="2" t="s">
        <v>41</v>
      </c>
      <c r="L18" s="2"/>
      <c r="M18" s="2"/>
      <c r="N18" s="2" t="s">
        <v>41</v>
      </c>
      <c r="O18" s="2">
        <v>6</v>
      </c>
      <c r="Q18">
        <f t="shared" si="0"/>
        <v>6</v>
      </c>
    </row>
    <row r="19" spans="1:17" ht="12.75">
      <c r="A19" s="12">
        <v>38272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M19" s="2"/>
      <c r="N19" s="2"/>
      <c r="O19" s="2">
        <v>6</v>
      </c>
      <c r="Q19">
        <f t="shared" si="0"/>
        <v>6</v>
      </c>
    </row>
    <row r="20" spans="1:17" ht="12.75">
      <c r="A20" s="12">
        <v>38273</v>
      </c>
      <c r="B20" s="5">
        <v>15</v>
      </c>
      <c r="C20" s="2"/>
      <c r="D20" s="2"/>
      <c r="E20" s="2"/>
      <c r="F20" s="2"/>
      <c r="G20" s="2"/>
      <c r="H20" s="2" t="s">
        <v>41</v>
      </c>
      <c r="I20" s="2"/>
      <c r="J20" s="2"/>
      <c r="K20" s="2"/>
      <c r="M20" s="2" t="s">
        <v>41</v>
      </c>
      <c r="N20" s="2"/>
      <c r="O20" s="2">
        <v>8</v>
      </c>
      <c r="Q20">
        <f t="shared" si="0"/>
        <v>4</v>
      </c>
    </row>
    <row r="21" spans="1:17" ht="12.75">
      <c r="A21" s="12">
        <v>38274</v>
      </c>
      <c r="B21" s="5">
        <v>16</v>
      </c>
      <c r="C21" s="2" t="s">
        <v>41</v>
      </c>
      <c r="D21" s="2"/>
      <c r="E21" s="2"/>
      <c r="F21" s="2"/>
      <c r="G21" s="2"/>
      <c r="H21" s="2"/>
      <c r="I21" s="2"/>
      <c r="J21" s="2"/>
      <c r="K21" s="2"/>
      <c r="O21" s="2">
        <v>9</v>
      </c>
      <c r="Q21">
        <f t="shared" si="0"/>
        <v>3</v>
      </c>
    </row>
    <row r="22" spans="1:17" ht="12.75">
      <c r="A22" s="12">
        <v>38275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O22" s="2">
        <v>9</v>
      </c>
      <c r="Q22">
        <f t="shared" si="0"/>
        <v>3</v>
      </c>
    </row>
    <row r="23" spans="1:17" ht="12.75">
      <c r="A23" s="12">
        <v>38276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M23" s="2"/>
      <c r="N23" s="2"/>
      <c r="O23" s="2">
        <v>9</v>
      </c>
      <c r="Q23">
        <f t="shared" si="0"/>
        <v>3</v>
      </c>
    </row>
    <row r="24" spans="1:17" ht="12.75">
      <c r="A24" s="12">
        <v>38277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O24" s="2">
        <v>9</v>
      </c>
      <c r="Q24">
        <f t="shared" si="0"/>
        <v>3</v>
      </c>
    </row>
    <row r="25" spans="1:17" ht="12.75">
      <c r="A25" s="12">
        <v>38278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N25" s="2"/>
      <c r="O25" s="2">
        <v>9</v>
      </c>
      <c r="Q25">
        <f t="shared" si="0"/>
        <v>3</v>
      </c>
    </row>
    <row r="26" spans="1:17" ht="12.75">
      <c r="A26" s="12">
        <v>38279</v>
      </c>
      <c r="B26" s="5">
        <v>21</v>
      </c>
      <c r="C26" s="2"/>
      <c r="D26" s="2" t="s">
        <v>41</v>
      </c>
      <c r="E26" s="2"/>
      <c r="F26" s="2"/>
      <c r="G26" s="2"/>
      <c r="H26" s="2"/>
      <c r="I26" s="2"/>
      <c r="J26" s="2"/>
      <c r="K26" s="2"/>
      <c r="M26" s="2"/>
      <c r="O26" s="2">
        <v>10</v>
      </c>
      <c r="Q26">
        <f t="shared" si="0"/>
        <v>2</v>
      </c>
    </row>
    <row r="27" spans="1:17" ht="12.75">
      <c r="A27" s="12">
        <v>38280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N27" s="2"/>
      <c r="O27" s="2">
        <v>10</v>
      </c>
      <c r="Q27">
        <f t="shared" si="0"/>
        <v>2</v>
      </c>
    </row>
    <row r="28" spans="1:17" ht="12.75">
      <c r="A28" s="12">
        <v>38281</v>
      </c>
      <c r="B28" s="5">
        <v>23</v>
      </c>
      <c r="C28" s="2"/>
      <c r="D28" s="2"/>
      <c r="E28" s="2" t="s">
        <v>41</v>
      </c>
      <c r="F28" s="2"/>
      <c r="G28" s="2"/>
      <c r="H28" s="2"/>
      <c r="I28" s="2"/>
      <c r="J28" s="2"/>
      <c r="K28" s="2"/>
      <c r="O28" s="2">
        <v>11</v>
      </c>
      <c r="Q28">
        <f t="shared" si="0"/>
        <v>1</v>
      </c>
    </row>
    <row r="29" spans="1:17" ht="12.75">
      <c r="A29" s="12">
        <v>38282</v>
      </c>
      <c r="B29" s="5">
        <v>24</v>
      </c>
      <c r="C29" s="2"/>
      <c r="D29" s="2"/>
      <c r="E29" s="2"/>
      <c r="F29" s="2"/>
      <c r="G29" s="2"/>
      <c r="H29" s="2"/>
      <c r="I29" s="2" t="s">
        <v>41</v>
      </c>
      <c r="J29" s="2"/>
      <c r="K29" s="2"/>
      <c r="O29" s="2">
        <v>12</v>
      </c>
      <c r="Q29">
        <f t="shared" si="0"/>
        <v>0</v>
      </c>
    </row>
    <row r="30" spans="1:15" ht="12.75">
      <c r="A30" s="12">
        <v>38283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O30" s="2"/>
    </row>
    <row r="31" spans="1:15" ht="12.75">
      <c r="A31" s="12">
        <v>38284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O31" s="2"/>
    </row>
    <row r="32" spans="1:15" ht="12.75">
      <c r="A32" s="12">
        <v>38285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2">
        <v>38286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12">
        <v>38287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</row>
    <row r="35" spans="1:15" ht="12.75">
      <c r="A35" s="12">
        <v>38288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2">
        <v>38289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2">
        <v>38290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2">
        <v>38291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2">
        <v>38292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2">
        <v>38293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12">
        <v>38294</v>
      </c>
      <c r="B41" s="5">
        <v>36</v>
      </c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5" ht="12.75">
      <c r="A42" s="12">
        <v>38295</v>
      </c>
      <c r="B42" s="5">
        <v>37</v>
      </c>
      <c r="C42" s="2"/>
      <c r="D42" s="2"/>
      <c r="E42" s="2"/>
      <c r="F42" s="2"/>
      <c r="G42" s="2"/>
      <c r="H42" s="2"/>
      <c r="I42" s="2"/>
      <c r="J42" s="2"/>
      <c r="K42" s="2"/>
      <c r="O42" s="2"/>
    </row>
    <row r="43" spans="1:15" ht="12.75">
      <c r="A43" s="12">
        <v>38296</v>
      </c>
      <c r="B43" s="5">
        <v>38</v>
      </c>
      <c r="C43" s="2"/>
      <c r="D43" s="2"/>
      <c r="E43" s="2"/>
      <c r="F43" s="2"/>
      <c r="G43" s="2"/>
      <c r="H43" s="2"/>
      <c r="I43" s="2"/>
      <c r="J43" s="2"/>
      <c r="K43" s="2"/>
      <c r="O43" s="2"/>
    </row>
    <row r="44" spans="1:15" ht="12.75">
      <c r="A44" s="12">
        <v>38297</v>
      </c>
      <c r="B44" s="5">
        <v>39</v>
      </c>
      <c r="C44" s="2"/>
      <c r="D44" s="2"/>
      <c r="E44" s="2"/>
      <c r="F44" s="2"/>
      <c r="G44" s="2"/>
      <c r="H44" s="2"/>
      <c r="I44" s="2"/>
      <c r="J44" s="2"/>
      <c r="K44" s="2"/>
      <c r="O44" s="2"/>
    </row>
    <row r="45" spans="1:15" ht="12.75">
      <c r="A45" s="12">
        <v>38298</v>
      </c>
      <c r="B45" s="5">
        <v>40</v>
      </c>
      <c r="C45" s="2"/>
      <c r="D45" s="2"/>
      <c r="E45" s="2"/>
      <c r="F45" s="2"/>
      <c r="G45" s="2"/>
      <c r="H45" s="2"/>
      <c r="I45" s="2"/>
      <c r="J45" s="2"/>
      <c r="K45" s="2"/>
      <c r="O45" s="2"/>
    </row>
    <row r="46" spans="1:15" ht="12.75">
      <c r="A46" s="12">
        <v>38299</v>
      </c>
      <c r="B46" s="5">
        <v>41</v>
      </c>
      <c r="C46" s="2"/>
      <c r="D46" s="2"/>
      <c r="E46" s="2"/>
      <c r="F46" s="2"/>
      <c r="G46" s="2"/>
      <c r="H46" s="2"/>
      <c r="I46" s="2"/>
      <c r="J46" s="2"/>
      <c r="K46" s="2"/>
      <c r="M46" s="2"/>
      <c r="O46" s="2"/>
    </row>
    <row r="47" spans="1:15" ht="12.75">
      <c r="A47" s="3"/>
      <c r="B47" s="5"/>
      <c r="C47" s="2"/>
      <c r="D47" s="2"/>
      <c r="E47" s="2"/>
      <c r="F47" s="2"/>
      <c r="G47" s="2"/>
      <c r="H47" s="2"/>
      <c r="I47" s="2"/>
      <c r="J47" s="2"/>
      <c r="K47" s="2"/>
      <c r="O47" s="2"/>
    </row>
    <row r="48" spans="1:15" ht="12.75">
      <c r="A48" s="3"/>
      <c r="B48" s="5"/>
      <c r="C48" s="2"/>
      <c r="D48" s="2"/>
      <c r="E48" s="2"/>
      <c r="F48" s="2"/>
      <c r="G48" s="2"/>
      <c r="H48" s="2"/>
      <c r="I48" s="2"/>
      <c r="J48" s="2"/>
      <c r="K48" s="2"/>
      <c r="O48" s="2"/>
    </row>
    <row r="49" spans="1:14" ht="12.75">
      <c r="A49" t="s">
        <v>15</v>
      </c>
      <c r="C49" s="6">
        <v>16</v>
      </c>
      <c r="D49" s="6">
        <v>21</v>
      </c>
      <c r="E49" s="6">
        <v>23</v>
      </c>
      <c r="F49" s="6">
        <v>11</v>
      </c>
      <c r="G49" s="6">
        <v>13</v>
      </c>
      <c r="H49" s="6">
        <v>15</v>
      </c>
      <c r="I49" s="6">
        <v>24</v>
      </c>
      <c r="J49" s="6">
        <v>12</v>
      </c>
      <c r="K49" s="6">
        <v>13</v>
      </c>
      <c r="L49" s="6">
        <v>7</v>
      </c>
      <c r="M49" s="6">
        <v>15</v>
      </c>
      <c r="N49" s="6">
        <v>13</v>
      </c>
    </row>
    <row r="51" spans="1:14" ht="12.75">
      <c r="A51" s="1" t="s">
        <v>1</v>
      </c>
      <c r="C51" s="2">
        <f>AVERAGE(C49:N49)</f>
        <v>15.25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3" ht="12.75">
      <c r="A52" s="1" t="s">
        <v>2</v>
      </c>
      <c r="C52">
        <f>SQRT(VAR(C49:N49)/12)</f>
        <v>1.4622782142115007</v>
      </c>
    </row>
    <row r="53" spans="1:3" ht="12.75">
      <c r="A53" s="1" t="s">
        <v>3</v>
      </c>
      <c r="C53" s="2">
        <f>MAX(C49:N49)</f>
        <v>24</v>
      </c>
    </row>
    <row r="54" ht="12.75">
      <c r="A54" t="s">
        <v>25</v>
      </c>
    </row>
    <row r="55" ht="12.75">
      <c r="A55" t="s">
        <v>31</v>
      </c>
    </row>
    <row r="56" ht="12.75">
      <c r="A56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A49" sqref="A49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8</v>
      </c>
    </row>
    <row r="2" ht="12.75">
      <c r="A2">
        <v>2004</v>
      </c>
    </row>
    <row r="3" ht="12.75">
      <c r="A3" s="1" t="s">
        <v>19</v>
      </c>
    </row>
    <row r="4" spans="3:17" ht="12.75" customHeight="1">
      <c r="C4" s="13" t="s">
        <v>12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13</v>
      </c>
      <c r="Q4" t="s">
        <v>14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2">
        <v>38259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2">
        <v>38260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2">
        <v>38261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2">
        <v>38262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2">
        <v>38263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aca="true" t="shared" si="0" ref="Q10:Q31">(12-O10)</f>
        <v>12</v>
      </c>
    </row>
    <row r="11" spans="1:17" ht="12.75">
      <c r="A11" s="12">
        <v>38264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>
        <v>0</v>
      </c>
      <c r="Q11">
        <f t="shared" si="0"/>
        <v>12</v>
      </c>
    </row>
    <row r="12" spans="1:17" ht="12.75">
      <c r="A12" s="12">
        <v>38265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2">
        <v>38266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 t="s">
        <v>41</v>
      </c>
      <c r="O13" s="2">
        <v>1</v>
      </c>
      <c r="Q13">
        <f t="shared" si="0"/>
        <v>11</v>
      </c>
    </row>
    <row r="14" spans="1:17" ht="12.75">
      <c r="A14" s="12">
        <v>38267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1</v>
      </c>
      <c r="Q14">
        <f t="shared" si="0"/>
        <v>11</v>
      </c>
    </row>
    <row r="15" spans="1:17" ht="12.75">
      <c r="A15" s="12">
        <v>38268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1</v>
      </c>
      <c r="Q15">
        <f t="shared" si="0"/>
        <v>11</v>
      </c>
    </row>
    <row r="16" spans="1:17" ht="12.75">
      <c r="A16" s="12">
        <v>38269</v>
      </c>
      <c r="B16" s="5">
        <v>11</v>
      </c>
      <c r="C16" s="2"/>
      <c r="D16" s="2"/>
      <c r="E16" s="2"/>
      <c r="F16" s="2"/>
      <c r="G16" s="2"/>
      <c r="H16" s="2"/>
      <c r="I16" s="2"/>
      <c r="J16" s="2" t="s">
        <v>41</v>
      </c>
      <c r="K16" s="2"/>
      <c r="L16" s="2"/>
      <c r="M16" s="2"/>
      <c r="N16" s="2"/>
      <c r="O16" s="2">
        <v>2</v>
      </c>
      <c r="Q16">
        <f t="shared" si="0"/>
        <v>10</v>
      </c>
    </row>
    <row r="17" spans="1:17" ht="12.75">
      <c r="A17" s="12">
        <v>38270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2</v>
      </c>
      <c r="Q17">
        <f t="shared" si="0"/>
        <v>10</v>
      </c>
    </row>
    <row r="18" spans="1:17" ht="12.75">
      <c r="A18" s="12">
        <v>38271</v>
      </c>
      <c r="B18" s="5">
        <v>13</v>
      </c>
      <c r="C18" s="2"/>
      <c r="D18" s="2" t="s">
        <v>41</v>
      </c>
      <c r="E18" s="2"/>
      <c r="F18" s="2"/>
      <c r="G18" s="2"/>
      <c r="H18" s="2" t="s">
        <v>41</v>
      </c>
      <c r="I18" s="2"/>
      <c r="J18" s="2"/>
      <c r="K18" s="2"/>
      <c r="L18" s="2"/>
      <c r="M18" s="2"/>
      <c r="N18" s="2"/>
      <c r="O18" s="2">
        <v>4</v>
      </c>
      <c r="Q18">
        <f t="shared" si="0"/>
        <v>8</v>
      </c>
    </row>
    <row r="19" spans="1:17" ht="12.75">
      <c r="A19" s="12">
        <v>38272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4</v>
      </c>
      <c r="Q19">
        <f t="shared" si="0"/>
        <v>8</v>
      </c>
    </row>
    <row r="20" spans="1:17" ht="12.75">
      <c r="A20" s="12">
        <v>38273</v>
      </c>
      <c r="B20" s="5">
        <v>15</v>
      </c>
      <c r="C20" s="2" t="s">
        <v>41</v>
      </c>
      <c r="D20" s="2"/>
      <c r="E20" s="2"/>
      <c r="F20" s="2" t="s">
        <v>41</v>
      </c>
      <c r="G20" s="2" t="s">
        <v>41</v>
      </c>
      <c r="H20" s="2"/>
      <c r="I20" s="2"/>
      <c r="J20" s="2"/>
      <c r="K20" s="2" t="s">
        <v>41</v>
      </c>
      <c r="L20" s="2"/>
      <c r="M20" s="2"/>
      <c r="N20" s="2"/>
      <c r="O20" s="2">
        <v>8</v>
      </c>
      <c r="Q20">
        <f t="shared" si="0"/>
        <v>4</v>
      </c>
    </row>
    <row r="21" spans="1:17" ht="12.75">
      <c r="A21" s="12">
        <v>38274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8</v>
      </c>
      <c r="Q21">
        <f t="shared" si="0"/>
        <v>4</v>
      </c>
    </row>
    <row r="22" spans="1:17" ht="12.75">
      <c r="A22" s="12">
        <v>38275</v>
      </c>
      <c r="B22" s="5">
        <v>17</v>
      </c>
      <c r="C22" s="2"/>
      <c r="D22" s="2"/>
      <c r="E22" s="2" t="s">
        <v>41</v>
      </c>
      <c r="F22" s="2"/>
      <c r="G22" s="2"/>
      <c r="H22" s="2"/>
      <c r="I22" s="2"/>
      <c r="J22" s="2"/>
      <c r="K22" s="2"/>
      <c r="L22" s="2"/>
      <c r="M22" s="2"/>
      <c r="N22" s="2"/>
      <c r="O22" s="2">
        <v>9</v>
      </c>
      <c r="Q22">
        <f t="shared" si="0"/>
        <v>3</v>
      </c>
    </row>
    <row r="23" spans="1:17" ht="12.75">
      <c r="A23" s="12">
        <v>38276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9</v>
      </c>
      <c r="Q23">
        <f t="shared" si="0"/>
        <v>3</v>
      </c>
    </row>
    <row r="24" spans="1:17" ht="12.75">
      <c r="A24" s="12">
        <v>38277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9</v>
      </c>
      <c r="Q24">
        <f t="shared" si="0"/>
        <v>3</v>
      </c>
    </row>
    <row r="25" spans="1:17" ht="12.75">
      <c r="A25" s="12">
        <v>38278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41</v>
      </c>
      <c r="N25" s="2"/>
      <c r="O25" s="2">
        <v>10</v>
      </c>
      <c r="Q25">
        <f t="shared" si="0"/>
        <v>2</v>
      </c>
    </row>
    <row r="26" spans="1:17" ht="12.75">
      <c r="A26" s="12">
        <v>38279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v>10</v>
      </c>
      <c r="Q26">
        <f t="shared" si="0"/>
        <v>2</v>
      </c>
    </row>
    <row r="27" spans="1:17" ht="12.75">
      <c r="A27" s="12">
        <v>38280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v>10</v>
      </c>
      <c r="Q27">
        <f t="shared" si="0"/>
        <v>2</v>
      </c>
    </row>
    <row r="28" spans="1:17" ht="12.75">
      <c r="A28" s="12">
        <v>38281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v>10</v>
      </c>
      <c r="Q28">
        <f t="shared" si="0"/>
        <v>2</v>
      </c>
    </row>
    <row r="29" spans="1:17" ht="12.75">
      <c r="A29" s="12">
        <v>38282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v>10</v>
      </c>
      <c r="Q29">
        <f t="shared" si="0"/>
        <v>2</v>
      </c>
    </row>
    <row r="30" spans="1:17" ht="12.75">
      <c r="A30" s="12">
        <v>38283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 t="s">
        <v>41</v>
      </c>
      <c r="O30" s="2">
        <v>11</v>
      </c>
      <c r="Q30">
        <f t="shared" si="0"/>
        <v>1</v>
      </c>
    </row>
    <row r="31" spans="1:17" ht="12.75">
      <c r="A31" s="12">
        <v>38284</v>
      </c>
      <c r="B31" s="5">
        <v>26</v>
      </c>
      <c r="C31" s="2"/>
      <c r="D31" s="2"/>
      <c r="E31" s="2"/>
      <c r="F31" s="2"/>
      <c r="G31" s="2"/>
      <c r="H31" s="2"/>
      <c r="I31" s="2" t="s">
        <v>41</v>
      </c>
      <c r="J31" s="2"/>
      <c r="K31" s="2"/>
      <c r="O31" s="2">
        <v>12</v>
      </c>
      <c r="Q31">
        <f t="shared" si="0"/>
        <v>0</v>
      </c>
    </row>
    <row r="32" spans="1:15" ht="12.75">
      <c r="A32" s="12">
        <v>38285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2">
        <v>38286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12">
        <v>38287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</row>
    <row r="35" spans="1:15" ht="12.75">
      <c r="A35" s="12">
        <v>38288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2">
        <v>38289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2">
        <v>38290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2">
        <v>38291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2">
        <v>38292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2">
        <v>38293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12">
        <v>38294</v>
      </c>
      <c r="B41" s="5">
        <v>36</v>
      </c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5" ht="12.75">
      <c r="A42" s="12">
        <v>38295</v>
      </c>
      <c r="B42" s="5">
        <v>37</v>
      </c>
      <c r="C42" s="2"/>
      <c r="D42" s="2"/>
      <c r="E42" s="2"/>
      <c r="F42" s="2"/>
      <c r="G42" s="2"/>
      <c r="H42" s="2"/>
      <c r="I42" s="2"/>
      <c r="J42" s="2"/>
      <c r="K42" s="2"/>
      <c r="O42" s="2"/>
    </row>
    <row r="43" spans="1:15" ht="12.75">
      <c r="A43" s="12">
        <v>38296</v>
      </c>
      <c r="B43" s="5">
        <v>38</v>
      </c>
      <c r="C43" s="2"/>
      <c r="D43" s="2"/>
      <c r="E43" s="2"/>
      <c r="F43" s="2"/>
      <c r="G43" s="2"/>
      <c r="H43" s="2"/>
      <c r="I43" s="2"/>
      <c r="J43" s="2"/>
      <c r="K43" s="2"/>
      <c r="O43" s="2"/>
    </row>
    <row r="44" spans="1:15" ht="12.75">
      <c r="A44" s="12">
        <v>38297</v>
      </c>
      <c r="B44" s="5">
        <v>39</v>
      </c>
      <c r="C44" s="2"/>
      <c r="D44" s="2"/>
      <c r="E44" s="2"/>
      <c r="F44" s="2"/>
      <c r="G44" s="2"/>
      <c r="H44" s="2"/>
      <c r="I44" s="2"/>
      <c r="J44" s="2"/>
      <c r="K44" s="2"/>
      <c r="O44" s="2"/>
    </row>
    <row r="45" spans="1:15" ht="12.75">
      <c r="A45" s="12">
        <v>38298</v>
      </c>
      <c r="B45" s="5">
        <v>40</v>
      </c>
      <c r="C45" s="2"/>
      <c r="D45" s="2"/>
      <c r="E45" s="2"/>
      <c r="F45" s="2"/>
      <c r="G45" s="2"/>
      <c r="H45" s="2"/>
      <c r="I45" s="2"/>
      <c r="J45" s="2"/>
      <c r="K45" s="2"/>
      <c r="O45" s="2"/>
    </row>
    <row r="46" spans="1:15" ht="12.75">
      <c r="A46" s="12">
        <v>38299</v>
      </c>
      <c r="B46" s="5">
        <v>41</v>
      </c>
      <c r="C46" s="2"/>
      <c r="D46" s="2"/>
      <c r="E46" s="2"/>
      <c r="F46" s="2"/>
      <c r="G46" s="2"/>
      <c r="H46" s="2"/>
      <c r="I46" s="2"/>
      <c r="J46" s="2"/>
      <c r="K46" s="2"/>
      <c r="M46" s="2"/>
      <c r="O46" s="2"/>
    </row>
    <row r="47" spans="1:15" ht="12.75">
      <c r="A47" s="3"/>
      <c r="B47" s="5"/>
      <c r="C47" s="2"/>
      <c r="D47" s="2"/>
      <c r="E47" s="2"/>
      <c r="F47" s="2"/>
      <c r="G47" s="2"/>
      <c r="H47" s="2"/>
      <c r="I47" s="2"/>
      <c r="J47" s="2"/>
      <c r="K47" s="2"/>
      <c r="O47" s="2"/>
    </row>
    <row r="48" spans="1:15" ht="12.75">
      <c r="A48" s="3"/>
      <c r="B48" s="5"/>
      <c r="C48" s="2"/>
      <c r="D48" s="2"/>
      <c r="E48" s="2"/>
      <c r="F48" s="2"/>
      <c r="G48" s="2"/>
      <c r="H48" s="2"/>
      <c r="I48" s="2"/>
      <c r="J48" s="2"/>
      <c r="K48" s="2"/>
      <c r="O48" s="2"/>
    </row>
    <row r="49" spans="1:14" ht="12.75">
      <c r="A49" t="s">
        <v>15</v>
      </c>
      <c r="C49" s="6">
        <v>15</v>
      </c>
      <c r="D49" s="6">
        <v>13</v>
      </c>
      <c r="E49" s="6">
        <v>17</v>
      </c>
      <c r="F49" s="6">
        <v>15</v>
      </c>
      <c r="G49" s="6">
        <v>15</v>
      </c>
      <c r="H49" s="6">
        <v>13</v>
      </c>
      <c r="I49" s="6">
        <v>26</v>
      </c>
      <c r="J49" s="6">
        <v>11</v>
      </c>
      <c r="K49" s="6">
        <v>15</v>
      </c>
      <c r="L49" s="6">
        <v>25</v>
      </c>
      <c r="M49" s="6">
        <v>20</v>
      </c>
      <c r="N49" s="6">
        <v>8</v>
      </c>
    </row>
    <row r="51" spans="1:14" ht="12.75">
      <c r="A51" s="1" t="s">
        <v>1</v>
      </c>
      <c r="C51" s="2">
        <f>AVERAGE(C49:N49)</f>
        <v>16.083333333333332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3" ht="12.75">
      <c r="A52" s="1" t="s">
        <v>2</v>
      </c>
      <c r="C52">
        <f>SQRT(VAR(C49:N49)/12)</f>
        <v>1.5297966458904844</v>
      </c>
    </row>
    <row r="53" spans="1:3" ht="12.75">
      <c r="A53" s="1" t="s">
        <v>3</v>
      </c>
      <c r="C53" s="2">
        <f>MAX(C49:N49)</f>
        <v>26</v>
      </c>
    </row>
    <row r="54" ht="12.75">
      <c r="A54" t="s">
        <v>26</v>
      </c>
    </row>
    <row r="55" ht="12.75">
      <c r="A55" t="s">
        <v>32</v>
      </c>
    </row>
    <row r="56" ht="12.75">
      <c r="A56" t="s">
        <v>4</v>
      </c>
    </row>
  </sheetData>
  <mergeCells count="1">
    <mergeCell ref="C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8</v>
      </c>
    </row>
    <row r="2" ht="12.75">
      <c r="A2" s="1" t="s">
        <v>20</v>
      </c>
    </row>
    <row r="3" ht="12.75">
      <c r="A3" s="1" t="s">
        <v>0</v>
      </c>
    </row>
    <row r="4" spans="3:17" ht="12.75" customHeight="1">
      <c r="C4" s="13" t="s">
        <v>12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13</v>
      </c>
      <c r="Q4" t="s">
        <v>14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2">
        <v>38259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2">
        <v>38260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2">
        <v>38261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2">
        <v>38262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2">
        <v>38263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aca="true" t="shared" si="0" ref="Q10:Q46">(12-O10)</f>
        <v>12</v>
      </c>
    </row>
    <row r="11" spans="1:17" ht="12.75">
      <c r="A11" s="12">
        <v>38264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>
        <v>4</v>
      </c>
      <c r="Q11">
        <f t="shared" si="0"/>
        <v>8</v>
      </c>
    </row>
    <row r="12" spans="1:17" ht="12.75">
      <c r="A12" s="12">
        <v>38265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4</v>
      </c>
      <c r="Q12">
        <f t="shared" si="0"/>
        <v>8</v>
      </c>
    </row>
    <row r="13" spans="1:17" ht="12.75">
      <c r="A13" s="12">
        <v>38266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4</v>
      </c>
      <c r="Q13">
        <f t="shared" si="0"/>
        <v>8</v>
      </c>
    </row>
    <row r="14" spans="1:17" ht="12.75">
      <c r="A14" s="12">
        <v>38267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>
        <v>5</v>
      </c>
      <c r="Q14">
        <f t="shared" si="0"/>
        <v>7</v>
      </c>
    </row>
    <row r="15" spans="1:17" ht="12.75">
      <c r="A15" s="12">
        <v>38268</v>
      </c>
      <c r="B15" s="5">
        <v>10</v>
      </c>
      <c r="C15" s="2" t="s">
        <v>41</v>
      </c>
      <c r="D15" s="2"/>
      <c r="E15" s="2"/>
      <c r="F15" s="2"/>
      <c r="G15" s="2"/>
      <c r="H15" s="2"/>
      <c r="I15" s="2"/>
      <c r="J15" s="2"/>
      <c r="K15" s="2"/>
      <c r="O15" s="2">
        <v>5</v>
      </c>
      <c r="Q15">
        <f t="shared" si="0"/>
        <v>7</v>
      </c>
    </row>
    <row r="16" spans="1:17" ht="12.75">
      <c r="A16" s="12">
        <v>38269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 t="s">
        <v>41</v>
      </c>
      <c r="L16" s="2"/>
      <c r="M16" s="2"/>
      <c r="O16" s="2">
        <v>6</v>
      </c>
      <c r="Q16">
        <f t="shared" si="0"/>
        <v>6</v>
      </c>
    </row>
    <row r="17" spans="1:17" ht="12.75">
      <c r="A17" s="12">
        <v>38270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O17" s="2">
        <v>6</v>
      </c>
      <c r="Q17">
        <f t="shared" si="0"/>
        <v>6</v>
      </c>
    </row>
    <row r="18" spans="1:17" ht="12.75">
      <c r="A18" s="12">
        <v>38271</v>
      </c>
      <c r="B18" s="5">
        <v>13</v>
      </c>
      <c r="C18" s="2"/>
      <c r="D18" s="2"/>
      <c r="E18" s="2"/>
      <c r="F18" s="2"/>
      <c r="G18" s="2"/>
      <c r="H18" s="2"/>
      <c r="I18" s="2" t="s">
        <v>41</v>
      </c>
      <c r="J18" s="2"/>
      <c r="K18" s="2"/>
      <c r="L18" s="2"/>
      <c r="M18" s="2" t="s">
        <v>41</v>
      </c>
      <c r="O18" s="2">
        <v>6</v>
      </c>
      <c r="Q18">
        <f t="shared" si="0"/>
        <v>6</v>
      </c>
    </row>
    <row r="19" spans="1:17" ht="12.75">
      <c r="A19" s="12">
        <v>38272</v>
      </c>
      <c r="B19" s="5">
        <v>14</v>
      </c>
      <c r="C19" s="2"/>
      <c r="D19" s="2"/>
      <c r="E19" s="2"/>
      <c r="F19" s="2" t="s">
        <v>41</v>
      </c>
      <c r="G19" s="2"/>
      <c r="H19" s="2" t="s">
        <v>41</v>
      </c>
      <c r="I19" s="2"/>
      <c r="J19" s="2"/>
      <c r="K19" s="2"/>
      <c r="L19" s="2"/>
      <c r="M19" s="2"/>
      <c r="O19" s="2">
        <v>6</v>
      </c>
      <c r="Q19">
        <f t="shared" si="0"/>
        <v>6</v>
      </c>
    </row>
    <row r="20" spans="1:17" ht="12.75">
      <c r="A20" s="12">
        <v>38273</v>
      </c>
      <c r="B20" s="5">
        <v>15</v>
      </c>
      <c r="C20" s="2"/>
      <c r="D20" s="2"/>
      <c r="E20" s="2"/>
      <c r="F20" s="2"/>
      <c r="G20" s="2"/>
      <c r="H20" s="2"/>
      <c r="I20" s="2"/>
      <c r="J20" s="2" t="s">
        <v>41</v>
      </c>
      <c r="K20" s="2"/>
      <c r="L20" s="2"/>
      <c r="M20" s="2"/>
      <c r="O20" s="2">
        <v>6</v>
      </c>
      <c r="Q20">
        <f t="shared" si="0"/>
        <v>6</v>
      </c>
    </row>
    <row r="21" spans="1:17" ht="12.75">
      <c r="A21" s="12">
        <v>38274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>
        <v>8</v>
      </c>
      <c r="Q21">
        <f t="shared" si="0"/>
        <v>4</v>
      </c>
    </row>
    <row r="22" spans="1:17" ht="12.75">
      <c r="A22" s="12">
        <v>38275</v>
      </c>
      <c r="B22" s="5">
        <v>17</v>
      </c>
      <c r="C22" s="2"/>
      <c r="D22" s="2" t="s">
        <v>41</v>
      </c>
      <c r="E22" s="2"/>
      <c r="F22" s="2"/>
      <c r="G22" s="2"/>
      <c r="H22" s="2"/>
      <c r="I22" s="2"/>
      <c r="J22" s="2"/>
      <c r="K22" s="2"/>
      <c r="L22" s="2"/>
      <c r="M22" s="2"/>
      <c r="O22" s="2">
        <v>8</v>
      </c>
      <c r="Q22">
        <f t="shared" si="0"/>
        <v>4</v>
      </c>
    </row>
    <row r="23" spans="1:17" ht="12.75">
      <c r="A23" s="12">
        <v>38276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8</v>
      </c>
      <c r="Q23">
        <f t="shared" si="0"/>
        <v>4</v>
      </c>
    </row>
    <row r="24" spans="1:17" ht="12.75">
      <c r="A24" s="12">
        <v>38277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>
        <v>8</v>
      </c>
      <c r="Q24">
        <f t="shared" si="0"/>
        <v>4</v>
      </c>
    </row>
    <row r="25" spans="1:17" ht="12.75">
      <c r="A25" s="12">
        <v>38278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 t="s">
        <v>41</v>
      </c>
      <c r="O25" s="2">
        <v>8</v>
      </c>
      <c r="Q25">
        <f t="shared" si="0"/>
        <v>4</v>
      </c>
    </row>
    <row r="26" spans="1:17" ht="12.75">
      <c r="A26" s="12">
        <v>38279</v>
      </c>
      <c r="B26" s="5">
        <v>21</v>
      </c>
      <c r="C26" s="2"/>
      <c r="D26" s="2"/>
      <c r="E26" s="2" t="s">
        <v>41</v>
      </c>
      <c r="F26" s="2"/>
      <c r="G26" s="2"/>
      <c r="H26" s="2"/>
      <c r="I26" s="2"/>
      <c r="J26" s="2"/>
      <c r="K26" s="2"/>
      <c r="L26" s="2"/>
      <c r="M26" s="2"/>
      <c r="O26" s="2">
        <v>8</v>
      </c>
      <c r="Q26">
        <f t="shared" si="0"/>
        <v>4</v>
      </c>
    </row>
    <row r="27" spans="1:17" ht="12.75">
      <c r="A27" s="12">
        <v>38280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v>9</v>
      </c>
      <c r="Q27">
        <f t="shared" si="0"/>
        <v>3</v>
      </c>
    </row>
    <row r="28" spans="1:17" ht="12.75">
      <c r="A28" s="12">
        <v>38281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>
        <v>9</v>
      </c>
      <c r="Q28">
        <f t="shared" si="0"/>
        <v>3</v>
      </c>
    </row>
    <row r="29" spans="1:17" ht="12.75">
      <c r="A29" s="12">
        <v>38282</v>
      </c>
      <c r="B29" s="5">
        <v>24</v>
      </c>
      <c r="C29" s="2"/>
      <c r="D29" s="2"/>
      <c r="E29" s="2"/>
      <c r="F29" s="2"/>
      <c r="G29" s="2" t="s">
        <v>41</v>
      </c>
      <c r="H29" s="2"/>
      <c r="I29" s="2"/>
      <c r="J29" s="2"/>
      <c r="K29" s="2"/>
      <c r="L29" s="2"/>
      <c r="M29" s="2"/>
      <c r="O29" s="2">
        <v>9</v>
      </c>
      <c r="Q29">
        <f t="shared" si="0"/>
        <v>3</v>
      </c>
    </row>
    <row r="30" spans="1:17" ht="12.75">
      <c r="A30" s="12">
        <v>38283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>
        <v>9</v>
      </c>
      <c r="Q30">
        <f t="shared" si="0"/>
        <v>3</v>
      </c>
    </row>
    <row r="31" spans="1:17" ht="12.75">
      <c r="A31" s="12">
        <v>38284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>
        <v>9</v>
      </c>
      <c r="Q31">
        <f t="shared" si="0"/>
        <v>3</v>
      </c>
    </row>
    <row r="32" spans="1:17" ht="12.75">
      <c r="A32" s="12">
        <v>38285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9</v>
      </c>
      <c r="Q32">
        <f t="shared" si="0"/>
        <v>3</v>
      </c>
    </row>
    <row r="33" spans="1:17" ht="12.75">
      <c r="A33" s="12">
        <v>38286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>
        <v>9</v>
      </c>
      <c r="Q33">
        <f t="shared" si="0"/>
        <v>3</v>
      </c>
    </row>
    <row r="34" spans="1:17" ht="12.75">
      <c r="A34" s="12">
        <v>38287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 t="s">
        <v>41</v>
      </c>
      <c r="M34" s="2"/>
      <c r="N34" s="2"/>
      <c r="O34" s="2">
        <v>10</v>
      </c>
      <c r="Q34">
        <f t="shared" si="0"/>
        <v>2</v>
      </c>
    </row>
    <row r="35" spans="1:17" ht="12.75">
      <c r="A35" s="12">
        <v>38288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>
        <v>10</v>
      </c>
      <c r="Q35">
        <f t="shared" si="0"/>
        <v>2</v>
      </c>
    </row>
    <row r="36" spans="1:17" ht="12.75">
      <c r="A36" s="12">
        <v>38289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>
        <v>10</v>
      </c>
      <c r="Q36">
        <f t="shared" si="0"/>
        <v>2</v>
      </c>
    </row>
    <row r="37" spans="1:17" ht="12.75">
      <c r="A37" s="12">
        <v>38290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>
        <v>10</v>
      </c>
      <c r="Q37">
        <f t="shared" si="0"/>
        <v>2</v>
      </c>
    </row>
    <row r="38" spans="1:17" ht="12.75">
      <c r="A38" s="12">
        <v>38291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>
        <v>11</v>
      </c>
      <c r="Q38">
        <f t="shared" si="0"/>
        <v>1</v>
      </c>
    </row>
    <row r="39" spans="1:17" ht="12.75">
      <c r="A39" s="12">
        <v>38292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>
        <v>11</v>
      </c>
      <c r="Q39">
        <f t="shared" si="0"/>
        <v>1</v>
      </c>
    </row>
    <row r="40" spans="1:17" ht="12.75">
      <c r="A40" s="12">
        <v>38293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>
        <v>11</v>
      </c>
      <c r="Q40">
        <f t="shared" si="0"/>
        <v>1</v>
      </c>
    </row>
    <row r="41" spans="1:17" ht="12.75">
      <c r="A41" s="12">
        <v>38294</v>
      </c>
      <c r="B41" s="5">
        <v>36</v>
      </c>
      <c r="C41" s="2"/>
      <c r="D41" s="2"/>
      <c r="E41" s="2"/>
      <c r="F41" s="2"/>
      <c r="G41" s="2"/>
      <c r="H41" s="2"/>
      <c r="I41" s="2"/>
      <c r="J41" s="2"/>
      <c r="K41" s="2"/>
      <c r="O41" s="2">
        <v>11</v>
      </c>
      <c r="Q41">
        <f t="shared" si="0"/>
        <v>1</v>
      </c>
    </row>
    <row r="42" spans="1:17" ht="12.75">
      <c r="A42" s="12">
        <v>38295</v>
      </c>
      <c r="B42" s="5">
        <v>37</v>
      </c>
      <c r="C42" s="2"/>
      <c r="D42" s="2"/>
      <c r="E42" s="2"/>
      <c r="F42" s="2"/>
      <c r="G42" s="2"/>
      <c r="H42" s="2"/>
      <c r="I42" s="2"/>
      <c r="J42" s="2"/>
      <c r="K42" s="2"/>
      <c r="O42" s="2">
        <v>11</v>
      </c>
      <c r="Q42">
        <f t="shared" si="0"/>
        <v>1</v>
      </c>
    </row>
    <row r="43" spans="1:17" ht="12.75">
      <c r="A43" s="12">
        <v>38296</v>
      </c>
      <c r="B43" s="5">
        <v>38</v>
      </c>
      <c r="C43" s="2"/>
      <c r="D43" s="2"/>
      <c r="E43" s="2"/>
      <c r="F43" s="2"/>
      <c r="G43" s="2"/>
      <c r="H43" s="2"/>
      <c r="I43" s="2"/>
      <c r="J43" s="2"/>
      <c r="K43" s="2"/>
      <c r="O43" s="2">
        <v>11</v>
      </c>
      <c r="Q43">
        <f t="shared" si="0"/>
        <v>1</v>
      </c>
    </row>
    <row r="44" spans="1:17" ht="12.75">
      <c r="A44" s="12">
        <v>38297</v>
      </c>
      <c r="B44" s="5">
        <v>39</v>
      </c>
      <c r="C44" s="2"/>
      <c r="D44" s="2"/>
      <c r="E44" s="2"/>
      <c r="F44" s="2"/>
      <c r="G44" s="2"/>
      <c r="H44" s="2"/>
      <c r="I44" s="2"/>
      <c r="J44" s="2"/>
      <c r="K44" s="2"/>
      <c r="O44" s="2">
        <v>11</v>
      </c>
      <c r="Q44">
        <f t="shared" si="0"/>
        <v>1</v>
      </c>
    </row>
    <row r="45" spans="1:17" ht="12.75">
      <c r="A45" s="12">
        <v>38298</v>
      </c>
      <c r="B45" s="5">
        <v>40</v>
      </c>
      <c r="C45" s="2"/>
      <c r="D45" s="2"/>
      <c r="E45" s="2"/>
      <c r="F45" s="2"/>
      <c r="G45" s="2"/>
      <c r="H45" s="2"/>
      <c r="I45" s="2"/>
      <c r="J45" s="2"/>
      <c r="K45" s="2"/>
      <c r="O45" s="2">
        <v>11</v>
      </c>
      <c r="Q45">
        <f t="shared" si="0"/>
        <v>1</v>
      </c>
    </row>
    <row r="46" spans="1:17" ht="12.75">
      <c r="A46" s="12">
        <v>38299</v>
      </c>
      <c r="B46" s="5">
        <v>41</v>
      </c>
      <c r="C46" s="2"/>
      <c r="D46" s="2"/>
      <c r="E46" s="2"/>
      <c r="F46" s="2"/>
      <c r="G46" s="2"/>
      <c r="H46" s="2"/>
      <c r="I46" s="2"/>
      <c r="J46" s="2"/>
      <c r="K46" s="2"/>
      <c r="M46" s="2"/>
      <c r="O46" s="2">
        <v>12</v>
      </c>
      <c r="Q46">
        <f t="shared" si="0"/>
        <v>0</v>
      </c>
    </row>
    <row r="47" spans="1:15" ht="12.75">
      <c r="A47" s="3"/>
      <c r="B47" s="5"/>
      <c r="C47" s="2"/>
      <c r="D47" s="2"/>
      <c r="E47" s="2"/>
      <c r="F47" s="2"/>
      <c r="G47" s="2"/>
      <c r="H47" s="2"/>
      <c r="I47" s="2"/>
      <c r="J47" s="2"/>
      <c r="K47" s="2"/>
      <c r="O47" s="2"/>
    </row>
    <row r="48" spans="1:15" ht="12.75">
      <c r="A48" s="3"/>
      <c r="B48" s="5"/>
      <c r="C48" s="2"/>
      <c r="D48" s="2"/>
      <c r="E48" s="2"/>
      <c r="F48" s="2"/>
      <c r="G48" s="2"/>
      <c r="H48" s="2"/>
      <c r="I48" s="2"/>
      <c r="J48" s="2"/>
      <c r="K48" s="2"/>
      <c r="O48" s="2"/>
    </row>
    <row r="49" spans="1:14" ht="12.75">
      <c r="A49" t="s">
        <v>15</v>
      </c>
      <c r="C49" s="6">
        <v>10</v>
      </c>
      <c r="D49" s="6">
        <v>17</v>
      </c>
      <c r="E49" s="6">
        <v>21</v>
      </c>
      <c r="F49" s="6">
        <v>14</v>
      </c>
      <c r="G49" s="6">
        <v>24</v>
      </c>
      <c r="H49" s="6">
        <v>14</v>
      </c>
      <c r="I49" s="6">
        <v>13</v>
      </c>
      <c r="J49" s="6">
        <v>15</v>
      </c>
      <c r="K49" s="6">
        <v>11</v>
      </c>
      <c r="L49" s="6">
        <v>29</v>
      </c>
      <c r="M49" s="6">
        <v>4</v>
      </c>
      <c r="N49" s="6">
        <v>9</v>
      </c>
    </row>
    <row r="51" spans="1:14" ht="12.75">
      <c r="A51" s="1" t="s">
        <v>1</v>
      </c>
      <c r="C51" s="2">
        <f>AVERAGE(C49:N49)</f>
        <v>15.083333333333334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3" ht="12.75">
      <c r="A52" s="1" t="s">
        <v>2</v>
      </c>
      <c r="C52">
        <f>SQRT(VAR(C49:N49)/12)</f>
        <v>1.9865392983372825</v>
      </c>
    </row>
    <row r="53" spans="1:3" ht="12.75">
      <c r="A53" s="1" t="s">
        <v>3</v>
      </c>
      <c r="C53" s="2">
        <f>MAX(C49:N49)</f>
        <v>29</v>
      </c>
    </row>
    <row r="54" ht="12.75">
      <c r="A54" t="s">
        <v>27</v>
      </c>
    </row>
    <row r="55" ht="12.75">
      <c r="A55" t="s">
        <v>33</v>
      </c>
    </row>
    <row r="56" ht="12.75">
      <c r="A56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8</v>
      </c>
    </row>
    <row r="2" ht="12.75">
      <c r="A2">
        <v>2004</v>
      </c>
    </row>
    <row r="3" ht="12.75">
      <c r="A3" s="1" t="s">
        <v>21</v>
      </c>
    </row>
    <row r="4" spans="3:17" ht="12.75" customHeight="1">
      <c r="C4" s="13" t="s">
        <v>12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13</v>
      </c>
      <c r="Q4" t="s">
        <v>14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2">
        <v>38259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22">(12-O6)</f>
        <v>12</v>
      </c>
    </row>
    <row r="7" spans="1:17" ht="12.75">
      <c r="A7" s="12">
        <v>38260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2">
        <v>38261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2">
        <v>38262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2">
        <v>38263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t="shared" si="0"/>
        <v>12</v>
      </c>
    </row>
    <row r="11" spans="1:17" ht="12.75">
      <c r="A11" s="12">
        <v>38264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 t="s">
        <v>41</v>
      </c>
      <c r="N11" s="2"/>
      <c r="O11" s="2">
        <v>1</v>
      </c>
      <c r="Q11">
        <f t="shared" si="0"/>
        <v>11</v>
      </c>
    </row>
    <row r="12" spans="1:17" ht="12.75">
      <c r="A12" s="12">
        <v>38265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 t="s">
        <v>41</v>
      </c>
      <c r="N12" s="2"/>
      <c r="O12" s="2">
        <v>2</v>
      </c>
      <c r="Q12">
        <f t="shared" si="0"/>
        <v>10</v>
      </c>
    </row>
    <row r="13" spans="1:17" ht="12.75">
      <c r="A13" s="12">
        <v>38266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2</v>
      </c>
      <c r="Q13">
        <f t="shared" si="0"/>
        <v>10</v>
      </c>
    </row>
    <row r="14" spans="1:17" ht="12.75">
      <c r="A14" s="12">
        <v>38267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>
        <v>2</v>
      </c>
      <c r="Q14">
        <f t="shared" si="0"/>
        <v>10</v>
      </c>
    </row>
    <row r="15" spans="1:17" ht="12.75">
      <c r="A15" s="12">
        <v>38268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O15" s="2">
        <v>2</v>
      </c>
      <c r="Q15">
        <f t="shared" si="0"/>
        <v>10</v>
      </c>
    </row>
    <row r="16" spans="1:17" ht="12.75">
      <c r="A16" s="12">
        <v>38269</v>
      </c>
      <c r="B16" s="5">
        <v>11</v>
      </c>
      <c r="C16" s="2"/>
      <c r="D16" s="2" t="s">
        <v>41</v>
      </c>
      <c r="E16" s="2"/>
      <c r="F16" s="2"/>
      <c r="G16" s="2"/>
      <c r="H16" s="2" t="s">
        <v>41</v>
      </c>
      <c r="I16" s="2"/>
      <c r="J16" s="2"/>
      <c r="K16" s="2"/>
      <c r="L16" s="2"/>
      <c r="M16" s="2"/>
      <c r="O16" s="2">
        <v>4</v>
      </c>
      <c r="Q16">
        <f t="shared" si="0"/>
        <v>8</v>
      </c>
    </row>
    <row r="17" spans="1:17" ht="12.75">
      <c r="A17" s="12">
        <v>38270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O17" s="2">
        <v>4</v>
      </c>
      <c r="Q17">
        <f t="shared" si="0"/>
        <v>8</v>
      </c>
    </row>
    <row r="18" spans="1:17" ht="12.75">
      <c r="A18" s="12">
        <v>38271</v>
      </c>
      <c r="B18" s="5">
        <v>13</v>
      </c>
      <c r="C18" s="2"/>
      <c r="D18" s="2"/>
      <c r="E18" s="2" t="s">
        <v>41</v>
      </c>
      <c r="F18" s="2"/>
      <c r="G18" s="2"/>
      <c r="H18" s="2"/>
      <c r="I18" s="2"/>
      <c r="J18" s="2"/>
      <c r="K18" s="2"/>
      <c r="L18" s="2"/>
      <c r="O18" s="2">
        <v>5</v>
      </c>
      <c r="Q18">
        <f t="shared" si="0"/>
        <v>7</v>
      </c>
    </row>
    <row r="19" spans="1:17" ht="12.75">
      <c r="A19" s="12">
        <v>38272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N19" s="2" t="s">
        <v>41</v>
      </c>
      <c r="O19" s="2">
        <v>6</v>
      </c>
      <c r="Q19">
        <f t="shared" si="0"/>
        <v>6</v>
      </c>
    </row>
    <row r="20" spans="1:17" ht="12.75">
      <c r="A20" s="12">
        <v>38273</v>
      </c>
      <c r="B20" s="5">
        <v>15</v>
      </c>
      <c r="C20" s="2"/>
      <c r="D20" s="2"/>
      <c r="E20" s="2"/>
      <c r="F20" s="2" t="s">
        <v>41</v>
      </c>
      <c r="G20" s="2"/>
      <c r="H20" s="2"/>
      <c r="I20" s="2" t="s">
        <v>41</v>
      </c>
      <c r="J20" s="2" t="s">
        <v>41</v>
      </c>
      <c r="K20" s="2" t="s">
        <v>41</v>
      </c>
      <c r="O20" s="2">
        <v>10</v>
      </c>
      <c r="Q20">
        <f t="shared" si="0"/>
        <v>2</v>
      </c>
    </row>
    <row r="21" spans="1:17" ht="12.75">
      <c r="A21" s="12">
        <v>38274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O21" s="2">
        <v>10</v>
      </c>
      <c r="Q21">
        <f t="shared" si="0"/>
        <v>2</v>
      </c>
    </row>
    <row r="22" spans="1:17" ht="12.75">
      <c r="A22" s="12">
        <v>38275</v>
      </c>
      <c r="B22" s="5">
        <v>17</v>
      </c>
      <c r="C22" s="2" t="s">
        <v>41</v>
      </c>
      <c r="D22" s="2"/>
      <c r="E22" s="2"/>
      <c r="F22" s="2"/>
      <c r="G22" s="2" t="s">
        <v>41</v>
      </c>
      <c r="H22" s="2"/>
      <c r="I22" s="2"/>
      <c r="J22" s="2"/>
      <c r="K22" s="2"/>
      <c r="O22" s="2">
        <v>12</v>
      </c>
      <c r="Q22">
        <f t="shared" si="0"/>
        <v>0</v>
      </c>
    </row>
    <row r="23" spans="1:15" ht="12.75">
      <c r="A23" s="12">
        <v>38276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M23" s="2"/>
      <c r="N23" s="2"/>
      <c r="O23" s="2"/>
    </row>
    <row r="24" spans="1:15" ht="12.75">
      <c r="A24" s="12">
        <v>38277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O24" s="2"/>
    </row>
    <row r="25" spans="1:15" ht="12.75">
      <c r="A25" s="12">
        <v>38278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N25" s="2"/>
      <c r="O25" s="2"/>
    </row>
    <row r="26" spans="1:15" ht="12.75">
      <c r="A26" s="12">
        <v>38279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M26" s="2"/>
      <c r="O26" s="2"/>
    </row>
    <row r="27" spans="1:15" ht="12.75">
      <c r="A27" s="12">
        <v>38280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N27" s="2"/>
      <c r="O27" s="2"/>
    </row>
    <row r="28" spans="1:15" ht="12.75">
      <c r="A28" s="12">
        <v>38281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O28" s="2"/>
    </row>
    <row r="29" spans="1:15" ht="12.75">
      <c r="A29" s="12">
        <v>38282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O29" s="2"/>
    </row>
    <row r="30" spans="1:15" ht="12.75">
      <c r="A30" s="12">
        <v>38283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O30" s="2"/>
    </row>
    <row r="31" spans="1:15" ht="12.75">
      <c r="A31" s="12">
        <v>38284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O31" s="2"/>
    </row>
    <row r="32" spans="1:15" ht="12.75">
      <c r="A32" s="12">
        <v>38285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2">
        <v>38286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12">
        <v>38287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</row>
    <row r="35" spans="1:15" ht="12.75">
      <c r="A35" s="12">
        <v>38288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2">
        <v>38289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2">
        <v>38290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2">
        <v>38291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2">
        <v>38292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2">
        <v>38293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12">
        <v>38294</v>
      </c>
      <c r="B41" s="5">
        <v>36</v>
      </c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5" ht="12.75">
      <c r="A42" s="12">
        <v>38295</v>
      </c>
      <c r="B42" s="5">
        <v>37</v>
      </c>
      <c r="C42" s="2"/>
      <c r="D42" s="2"/>
      <c r="E42" s="2"/>
      <c r="F42" s="2"/>
      <c r="G42" s="2"/>
      <c r="H42" s="2"/>
      <c r="I42" s="2"/>
      <c r="J42" s="2"/>
      <c r="K42" s="2"/>
      <c r="O42" s="2"/>
    </row>
    <row r="43" spans="1:15" ht="12.75">
      <c r="A43" s="12">
        <v>38296</v>
      </c>
      <c r="B43" s="5">
        <v>38</v>
      </c>
      <c r="C43" s="2"/>
      <c r="D43" s="2"/>
      <c r="E43" s="2"/>
      <c r="F43" s="2"/>
      <c r="G43" s="2"/>
      <c r="H43" s="2"/>
      <c r="I43" s="2"/>
      <c r="J43" s="2"/>
      <c r="K43" s="2"/>
      <c r="O43" s="2"/>
    </row>
    <row r="44" spans="1:15" ht="12.75">
      <c r="A44" s="12">
        <v>38297</v>
      </c>
      <c r="B44" s="5">
        <v>39</v>
      </c>
      <c r="C44" s="2"/>
      <c r="D44" s="2"/>
      <c r="E44" s="2"/>
      <c r="F44" s="2"/>
      <c r="G44" s="2"/>
      <c r="H44" s="2"/>
      <c r="I44" s="2"/>
      <c r="J44" s="2"/>
      <c r="K44" s="2"/>
      <c r="O44" s="2"/>
    </row>
    <row r="45" spans="1:15" ht="12.75">
      <c r="A45" s="12">
        <v>38298</v>
      </c>
      <c r="B45" s="5">
        <v>40</v>
      </c>
      <c r="C45" s="2"/>
      <c r="D45" s="2"/>
      <c r="E45" s="2"/>
      <c r="F45" s="2"/>
      <c r="G45" s="2"/>
      <c r="H45" s="2"/>
      <c r="I45" s="2"/>
      <c r="J45" s="2"/>
      <c r="K45" s="2"/>
      <c r="O45" s="2"/>
    </row>
    <row r="46" spans="1:15" ht="12.75">
      <c r="A46" s="12">
        <v>38299</v>
      </c>
      <c r="B46" s="5">
        <v>41</v>
      </c>
      <c r="C46" s="2"/>
      <c r="D46" s="2"/>
      <c r="E46" s="2"/>
      <c r="F46" s="2"/>
      <c r="G46" s="2"/>
      <c r="H46" s="2"/>
      <c r="I46" s="2"/>
      <c r="J46" s="2"/>
      <c r="K46" s="2"/>
      <c r="M46" s="2"/>
      <c r="O46" s="2"/>
    </row>
    <row r="47" spans="1:15" ht="12.75">
      <c r="A47" s="3"/>
      <c r="B47" s="5"/>
      <c r="C47" s="2"/>
      <c r="D47" s="2"/>
      <c r="E47" s="2"/>
      <c r="F47" s="2"/>
      <c r="G47" s="2"/>
      <c r="H47" s="2"/>
      <c r="I47" s="2"/>
      <c r="J47" s="2"/>
      <c r="K47" s="2"/>
      <c r="O47" s="2"/>
    </row>
    <row r="48" spans="1:15" ht="12.75">
      <c r="A48" s="3"/>
      <c r="B48" s="5"/>
      <c r="C48" s="2"/>
      <c r="D48" s="2"/>
      <c r="E48" s="2"/>
      <c r="F48" s="2"/>
      <c r="G48" s="2"/>
      <c r="H48" s="2"/>
      <c r="I48" s="2"/>
      <c r="J48" s="2"/>
      <c r="K48" s="2"/>
      <c r="O48" s="2"/>
    </row>
    <row r="49" spans="1:14" ht="12.75">
      <c r="A49" t="s">
        <v>15</v>
      </c>
      <c r="C49" s="6">
        <v>17</v>
      </c>
      <c r="D49" s="6">
        <v>11</v>
      </c>
      <c r="E49" s="6">
        <v>13</v>
      </c>
      <c r="F49" s="6">
        <v>15</v>
      </c>
      <c r="G49" s="6">
        <v>17</v>
      </c>
      <c r="H49" s="6">
        <v>11</v>
      </c>
      <c r="I49" s="6">
        <v>15</v>
      </c>
      <c r="J49" s="6">
        <v>15</v>
      </c>
      <c r="K49" s="6">
        <v>15</v>
      </c>
      <c r="L49" s="6">
        <v>6</v>
      </c>
      <c r="M49" s="6">
        <v>7</v>
      </c>
      <c r="N49" s="6">
        <v>14</v>
      </c>
    </row>
    <row r="51" spans="1:14" ht="12.75">
      <c r="A51" s="1" t="s">
        <v>1</v>
      </c>
      <c r="C51" s="2">
        <f>AVERAGE(C49:N49)</f>
        <v>13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3" ht="12.75">
      <c r="A52" s="1" t="s">
        <v>2</v>
      </c>
      <c r="C52">
        <f>SQRT(VAR(C49:N49)/12)</f>
        <v>1.0371873387954442</v>
      </c>
    </row>
    <row r="53" spans="1:3" ht="12.75">
      <c r="A53" s="1" t="s">
        <v>3</v>
      </c>
      <c r="C53" s="2">
        <f>MAX(C49:N49)</f>
        <v>17</v>
      </c>
    </row>
    <row r="54" ht="12.75">
      <c r="A54" t="s">
        <v>28</v>
      </c>
    </row>
    <row r="55" ht="12.75">
      <c r="A55" t="s">
        <v>34</v>
      </c>
    </row>
    <row r="56" ht="12.75">
      <c r="A56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8</v>
      </c>
    </row>
    <row r="2" ht="12.75">
      <c r="A2">
        <v>2004</v>
      </c>
    </row>
    <row r="3" ht="12.75">
      <c r="A3" s="1" t="s">
        <v>22</v>
      </c>
    </row>
    <row r="4" spans="3:17" ht="12.75" customHeight="1">
      <c r="C4" s="13" t="s">
        <v>12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13</v>
      </c>
      <c r="Q4" t="s">
        <v>14</v>
      </c>
    </row>
    <row r="5" spans="1:15" ht="12.75">
      <c r="A5" s="3" t="s">
        <v>10</v>
      </c>
      <c r="B5" s="3" t="s">
        <v>11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2">
        <v>38259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2">
        <v>38260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2">
        <v>38261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2">
        <v>38262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2">
        <v>38263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aca="true" t="shared" si="0" ref="Q10:Q34">(12-O10)</f>
        <v>12</v>
      </c>
    </row>
    <row r="11" spans="1:17" ht="12.75">
      <c r="A11" s="12">
        <v>38264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>
        <v>0</v>
      </c>
      <c r="Q11">
        <f t="shared" si="0"/>
        <v>12</v>
      </c>
    </row>
    <row r="12" spans="1:17" ht="12.75">
      <c r="A12" s="12">
        <v>38265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2">
        <v>38266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0</v>
      </c>
      <c r="Q13">
        <f t="shared" si="0"/>
        <v>12</v>
      </c>
    </row>
    <row r="14" spans="1:17" ht="12.75">
      <c r="A14" s="12">
        <v>38267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>
        <v>0</v>
      </c>
      <c r="Q14">
        <f t="shared" si="0"/>
        <v>12</v>
      </c>
    </row>
    <row r="15" spans="1:17" ht="12.75">
      <c r="A15" s="12">
        <v>38268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O15" s="2">
        <v>0</v>
      </c>
      <c r="Q15">
        <f t="shared" si="0"/>
        <v>12</v>
      </c>
    </row>
    <row r="16" spans="1:17" ht="12.75">
      <c r="A16" s="12">
        <v>38269</v>
      </c>
      <c r="B16" s="5">
        <v>11</v>
      </c>
      <c r="C16" s="2"/>
      <c r="D16" s="2"/>
      <c r="E16" s="2" t="s">
        <v>41</v>
      </c>
      <c r="F16" s="2"/>
      <c r="G16" s="2"/>
      <c r="H16" s="2"/>
      <c r="I16" s="2" t="s">
        <v>41</v>
      </c>
      <c r="J16" s="2"/>
      <c r="K16" s="2"/>
      <c r="L16" s="2"/>
      <c r="M16" s="2"/>
      <c r="N16" s="2" t="s">
        <v>41</v>
      </c>
      <c r="O16" s="2">
        <v>3</v>
      </c>
      <c r="Q16">
        <f t="shared" si="0"/>
        <v>9</v>
      </c>
    </row>
    <row r="17" spans="1:17" ht="12.75">
      <c r="A17" s="12">
        <v>38270</v>
      </c>
      <c r="B17" s="5">
        <v>12</v>
      </c>
      <c r="C17" s="2" t="s">
        <v>41</v>
      </c>
      <c r="D17" s="2"/>
      <c r="E17" s="2"/>
      <c r="F17" s="2"/>
      <c r="G17" s="2"/>
      <c r="H17" s="2"/>
      <c r="I17" s="2"/>
      <c r="J17" s="2"/>
      <c r="K17" s="2"/>
      <c r="O17" s="2">
        <v>4</v>
      </c>
      <c r="Q17">
        <f t="shared" si="0"/>
        <v>8</v>
      </c>
    </row>
    <row r="18" spans="1:17" ht="12.75">
      <c r="A18" s="12">
        <v>38271</v>
      </c>
      <c r="B18" s="5">
        <v>13</v>
      </c>
      <c r="C18" s="2"/>
      <c r="D18" s="2"/>
      <c r="E18" s="2"/>
      <c r="F18" s="2"/>
      <c r="G18" s="2"/>
      <c r="H18" s="2"/>
      <c r="I18" s="2"/>
      <c r="J18" s="2" t="s">
        <v>41</v>
      </c>
      <c r="K18" s="2"/>
      <c r="L18" s="2" t="s">
        <v>41</v>
      </c>
      <c r="O18" s="2">
        <v>6</v>
      </c>
      <c r="Q18">
        <f t="shared" si="0"/>
        <v>6</v>
      </c>
    </row>
    <row r="19" spans="1:17" ht="12.75">
      <c r="A19" s="12">
        <v>38272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4</v>
      </c>
      <c r="Q19">
        <f t="shared" si="0"/>
        <v>8</v>
      </c>
    </row>
    <row r="20" spans="1:17" ht="12.75">
      <c r="A20" s="12">
        <v>38273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O20" s="2">
        <v>4</v>
      </c>
      <c r="Q20">
        <f t="shared" si="0"/>
        <v>8</v>
      </c>
    </row>
    <row r="21" spans="1:17" ht="12.75">
      <c r="A21" s="12">
        <v>38274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O21" s="2">
        <v>4</v>
      </c>
      <c r="Q21">
        <f t="shared" si="0"/>
        <v>8</v>
      </c>
    </row>
    <row r="22" spans="1:17" ht="12.75">
      <c r="A22" s="12">
        <v>38275</v>
      </c>
      <c r="B22" s="5">
        <v>17</v>
      </c>
      <c r="C22" s="2"/>
      <c r="D22" s="2" t="s">
        <v>41</v>
      </c>
      <c r="E22" s="2"/>
      <c r="F22" s="2"/>
      <c r="G22" s="2"/>
      <c r="H22" s="2"/>
      <c r="I22" s="2"/>
      <c r="J22" s="2"/>
      <c r="K22" s="2"/>
      <c r="O22" s="2">
        <v>7</v>
      </c>
      <c r="Q22">
        <f t="shared" si="0"/>
        <v>5</v>
      </c>
    </row>
    <row r="23" spans="1:17" ht="12.75">
      <c r="A23" s="12">
        <v>38276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M23" s="2"/>
      <c r="N23" s="2"/>
      <c r="O23" s="2">
        <v>7</v>
      </c>
      <c r="Q23">
        <f t="shared" si="0"/>
        <v>5</v>
      </c>
    </row>
    <row r="24" spans="1:17" ht="12.75">
      <c r="A24" s="12">
        <v>38277</v>
      </c>
      <c r="B24" s="5">
        <v>19</v>
      </c>
      <c r="C24" s="2"/>
      <c r="D24" s="2"/>
      <c r="E24" s="2"/>
      <c r="F24" s="2" t="s">
        <v>41</v>
      </c>
      <c r="G24" s="2" t="s">
        <v>41</v>
      </c>
      <c r="H24" s="2"/>
      <c r="I24" s="2"/>
      <c r="J24" s="2"/>
      <c r="K24" s="2"/>
      <c r="O24" s="2">
        <v>9</v>
      </c>
      <c r="Q24">
        <f t="shared" si="0"/>
        <v>3</v>
      </c>
    </row>
    <row r="25" spans="1:17" ht="12.75">
      <c r="A25" s="12">
        <v>38278</v>
      </c>
      <c r="B25" s="5">
        <v>20</v>
      </c>
      <c r="C25" s="2"/>
      <c r="D25" s="2"/>
      <c r="E25" s="2"/>
      <c r="F25" s="2"/>
      <c r="G25" s="2"/>
      <c r="H25" s="2" t="s">
        <v>41</v>
      </c>
      <c r="I25" s="2"/>
      <c r="J25" s="2"/>
      <c r="K25" s="2"/>
      <c r="N25" s="2"/>
      <c r="O25" s="2">
        <v>10</v>
      </c>
      <c r="Q25">
        <f t="shared" si="0"/>
        <v>2</v>
      </c>
    </row>
    <row r="26" spans="1:17" ht="12.75">
      <c r="A26" s="12">
        <v>38279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M26" s="2"/>
      <c r="O26" s="2">
        <v>10</v>
      </c>
      <c r="Q26">
        <f t="shared" si="0"/>
        <v>2</v>
      </c>
    </row>
    <row r="27" spans="1:17" ht="12.75">
      <c r="A27" s="12">
        <v>38280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 t="s">
        <v>41</v>
      </c>
      <c r="N27" s="2"/>
      <c r="O27" s="2">
        <v>11</v>
      </c>
      <c r="Q27">
        <f t="shared" si="0"/>
        <v>1</v>
      </c>
    </row>
    <row r="28" spans="1:17" ht="12.75">
      <c r="A28" s="12">
        <v>38281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O28" s="2">
        <v>11</v>
      </c>
      <c r="Q28">
        <f t="shared" si="0"/>
        <v>1</v>
      </c>
    </row>
    <row r="29" spans="1:17" ht="12.75">
      <c r="A29" s="12">
        <v>38282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O29" s="2">
        <v>11</v>
      </c>
      <c r="Q29">
        <f t="shared" si="0"/>
        <v>1</v>
      </c>
    </row>
    <row r="30" spans="1:17" ht="12.75">
      <c r="A30" s="12">
        <v>38283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O30" s="2">
        <v>11</v>
      </c>
      <c r="Q30">
        <f t="shared" si="0"/>
        <v>1</v>
      </c>
    </row>
    <row r="31" spans="1:17" ht="12.75">
      <c r="A31" s="12">
        <v>38284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O31" s="2">
        <v>11</v>
      </c>
      <c r="Q31">
        <f t="shared" si="0"/>
        <v>1</v>
      </c>
    </row>
    <row r="32" spans="1:17" ht="12.75">
      <c r="A32" s="12">
        <v>38285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>
        <v>11</v>
      </c>
      <c r="Q32">
        <f t="shared" si="0"/>
        <v>1</v>
      </c>
    </row>
    <row r="33" spans="1:17" ht="12.75">
      <c r="A33" s="12">
        <v>38286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>
        <v>11</v>
      </c>
      <c r="Q33">
        <f t="shared" si="0"/>
        <v>1</v>
      </c>
    </row>
    <row r="34" spans="1:17" ht="12.75">
      <c r="A34" s="12">
        <v>38287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M34" s="2" t="s">
        <v>41</v>
      </c>
      <c r="N34" s="2"/>
      <c r="O34" s="2">
        <v>12</v>
      </c>
      <c r="Q34">
        <f t="shared" si="0"/>
        <v>0</v>
      </c>
    </row>
    <row r="35" spans="1:15" ht="12.75">
      <c r="A35" s="12">
        <v>38288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2">
        <v>38289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2">
        <v>38290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2">
        <v>38291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2">
        <v>38292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2">
        <v>38293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12">
        <v>38294</v>
      </c>
      <c r="B41" s="5">
        <v>36</v>
      </c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5" ht="12.75">
      <c r="A42" s="12">
        <v>38295</v>
      </c>
      <c r="B42" s="5">
        <v>37</v>
      </c>
      <c r="C42" s="2"/>
      <c r="D42" s="2"/>
      <c r="E42" s="2"/>
      <c r="F42" s="2"/>
      <c r="G42" s="2"/>
      <c r="H42" s="2"/>
      <c r="I42" s="2"/>
      <c r="J42" s="2"/>
      <c r="K42" s="2"/>
      <c r="O42" s="2"/>
    </row>
    <row r="43" spans="1:15" ht="12.75">
      <c r="A43" s="12">
        <v>38296</v>
      </c>
      <c r="B43" s="5">
        <v>38</v>
      </c>
      <c r="C43" s="2"/>
      <c r="D43" s="2"/>
      <c r="E43" s="2"/>
      <c r="F43" s="2"/>
      <c r="G43" s="2"/>
      <c r="H43" s="2"/>
      <c r="I43" s="2"/>
      <c r="J43" s="2"/>
      <c r="K43" s="2"/>
      <c r="O43" s="2"/>
    </row>
    <row r="44" spans="1:15" ht="12.75">
      <c r="A44" s="12">
        <v>38297</v>
      </c>
      <c r="B44" s="5">
        <v>39</v>
      </c>
      <c r="C44" s="2"/>
      <c r="D44" s="2"/>
      <c r="E44" s="2"/>
      <c r="F44" s="2"/>
      <c r="G44" s="2"/>
      <c r="H44" s="2"/>
      <c r="I44" s="2"/>
      <c r="J44" s="2"/>
      <c r="K44" s="2"/>
      <c r="O44" s="2"/>
    </row>
    <row r="45" spans="1:15" ht="12.75">
      <c r="A45" s="12">
        <v>38298</v>
      </c>
      <c r="B45" s="5">
        <v>40</v>
      </c>
      <c r="C45" s="2"/>
      <c r="D45" s="2"/>
      <c r="E45" s="2"/>
      <c r="F45" s="2"/>
      <c r="G45" s="2"/>
      <c r="H45" s="2"/>
      <c r="I45" s="2"/>
      <c r="J45" s="2"/>
      <c r="K45" s="2"/>
      <c r="O45" s="2"/>
    </row>
    <row r="46" spans="1:15" ht="12.75">
      <c r="A46" s="12">
        <v>38299</v>
      </c>
      <c r="B46" s="5">
        <v>41</v>
      </c>
      <c r="C46" s="2"/>
      <c r="D46" s="2"/>
      <c r="E46" s="2"/>
      <c r="F46" s="2"/>
      <c r="G46" s="2"/>
      <c r="H46" s="2"/>
      <c r="I46" s="2"/>
      <c r="J46" s="2"/>
      <c r="K46" s="2"/>
      <c r="M46" s="2"/>
      <c r="O46" s="2"/>
    </row>
    <row r="47" spans="1:15" ht="12.75">
      <c r="A47" s="3"/>
      <c r="B47" s="5"/>
      <c r="C47" s="2"/>
      <c r="D47" s="2"/>
      <c r="E47" s="2"/>
      <c r="F47" s="2"/>
      <c r="G47" s="2"/>
      <c r="H47" s="2"/>
      <c r="I47" s="2"/>
      <c r="J47" s="2"/>
      <c r="K47" s="2"/>
      <c r="O47" s="2"/>
    </row>
    <row r="48" spans="1:15" ht="12.75">
      <c r="A48" s="3"/>
      <c r="B48" s="5"/>
      <c r="C48" s="2"/>
      <c r="D48" s="2"/>
      <c r="E48" s="2"/>
      <c r="F48" s="2"/>
      <c r="G48" s="2"/>
      <c r="H48" s="2"/>
      <c r="I48" s="2"/>
      <c r="J48" s="2"/>
      <c r="K48" s="2"/>
      <c r="O48" s="2"/>
    </row>
    <row r="49" spans="1:14" ht="12.75">
      <c r="A49" t="s">
        <v>15</v>
      </c>
      <c r="C49" s="6">
        <v>12</v>
      </c>
      <c r="D49" s="6">
        <v>17</v>
      </c>
      <c r="E49" s="6">
        <v>11</v>
      </c>
      <c r="F49" s="6">
        <v>19</v>
      </c>
      <c r="G49" s="6">
        <v>19</v>
      </c>
      <c r="H49" s="6">
        <v>20</v>
      </c>
      <c r="I49" s="6">
        <v>11</v>
      </c>
      <c r="J49" s="6">
        <v>13</v>
      </c>
      <c r="K49" s="6">
        <v>22</v>
      </c>
      <c r="L49" s="6">
        <v>13</v>
      </c>
      <c r="M49" s="6">
        <v>29</v>
      </c>
      <c r="N49" s="6">
        <v>11</v>
      </c>
    </row>
    <row r="51" spans="1:14" ht="12.75">
      <c r="A51" s="1" t="s">
        <v>1</v>
      </c>
      <c r="C51" s="2">
        <f>AVERAGE(C49:N49)</f>
        <v>16.416666666666668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3" ht="12.75">
      <c r="A52" s="1" t="s">
        <v>2</v>
      </c>
      <c r="C52">
        <f>SQRT(VAR(C49:N49)/12)</f>
        <v>1.621159019237954</v>
      </c>
    </row>
    <row r="53" spans="1:3" ht="12.75">
      <c r="A53" s="1" t="s">
        <v>3</v>
      </c>
      <c r="C53" s="2">
        <f>MAX(C49:N49)</f>
        <v>29</v>
      </c>
    </row>
    <row r="54" ht="12.75">
      <c r="A54" t="s">
        <v>29</v>
      </c>
    </row>
    <row r="55" ht="12.75">
      <c r="A55" t="s">
        <v>33</v>
      </c>
    </row>
    <row r="56" ht="12.75">
      <c r="A56" t="s">
        <v>4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O4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3" ht="12.75">
      <c r="A3" s="1"/>
    </row>
    <row r="4" spans="3:14" ht="12.75">
      <c r="C4" s="13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2"/>
    </row>
    <row r="11" spans="1:15" ht="12.75">
      <c r="A11" s="3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3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3"/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3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3"/>
      <c r="B17" s="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3"/>
      <c r="B18" s="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3"/>
      <c r="B19" s="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3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3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3"/>
      <c r="B22" s="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3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3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3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3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3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3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3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3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O30" s="2"/>
    </row>
    <row r="31" spans="1:15" ht="12.75">
      <c r="A31" s="3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O31" s="2"/>
    </row>
    <row r="32" spans="1:15" ht="12.75">
      <c r="A32" s="3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3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3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3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3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3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3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3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3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3:14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3:14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A1">
      <selection activeCell="F9" sqref="F9"/>
    </sheetView>
  </sheetViews>
  <sheetFormatPr defaultColWidth="9.00390625" defaultRowHeight="12.75"/>
  <cols>
    <col min="2" max="2" width="18.375" style="0" customWidth="1"/>
    <col min="5" max="5" width="13.125" style="0" bestFit="1" customWidth="1"/>
    <col min="9" max="9" width="16.125" style="0" customWidth="1"/>
    <col min="11" max="11" width="16.125" style="0" customWidth="1"/>
    <col min="13" max="13" width="14.125" style="0" customWidth="1"/>
    <col min="15" max="15" width="15.625" style="0" customWidth="1"/>
    <col min="17" max="17" width="15.625" style="0" customWidth="1"/>
    <col min="19" max="19" width="15.625" style="0" customWidth="1"/>
    <col min="21" max="21" width="14.375" style="0" customWidth="1"/>
    <col min="23" max="23" width="14.375" style="0" customWidth="1"/>
  </cols>
  <sheetData>
    <row r="1" spans="2:26" ht="12.75">
      <c r="B1" t="s">
        <v>35</v>
      </c>
      <c r="I1" s="16" t="s">
        <v>9</v>
      </c>
      <c r="J1" s="16"/>
      <c r="K1" s="16" t="s">
        <v>17</v>
      </c>
      <c r="L1" s="16"/>
      <c r="M1" s="16" t="s">
        <v>18</v>
      </c>
      <c r="N1" s="16"/>
      <c r="O1" s="16" t="s">
        <v>19</v>
      </c>
      <c r="P1" s="16"/>
      <c r="Q1" s="16" t="s">
        <v>20</v>
      </c>
      <c r="R1" s="16"/>
      <c r="S1" s="16" t="s">
        <v>21</v>
      </c>
      <c r="T1" s="16"/>
      <c r="U1" s="16" t="s">
        <v>22</v>
      </c>
      <c r="V1" s="16"/>
      <c r="W1" s="16"/>
      <c r="X1" s="16"/>
      <c r="Y1" s="16"/>
      <c r="Z1" s="16"/>
    </row>
    <row r="2" spans="1:26" ht="12.75">
      <c r="A2" t="s">
        <v>7</v>
      </c>
      <c r="B2" s="7" t="s">
        <v>36</v>
      </c>
      <c r="C2" s="2" t="s">
        <v>1</v>
      </c>
      <c r="D2" s="2" t="s">
        <v>2</v>
      </c>
      <c r="E2" s="2" t="s">
        <v>5</v>
      </c>
      <c r="F2" s="2" t="s">
        <v>6</v>
      </c>
      <c r="H2" s="2" t="s">
        <v>38</v>
      </c>
      <c r="I2" s="2" t="s">
        <v>39</v>
      </c>
      <c r="J2" s="2" t="s">
        <v>40</v>
      </c>
      <c r="K2" s="2" t="s">
        <v>39</v>
      </c>
      <c r="L2" s="2" t="s">
        <v>40</v>
      </c>
      <c r="M2" s="2" t="s">
        <v>39</v>
      </c>
      <c r="N2" s="2" t="s">
        <v>40</v>
      </c>
      <c r="O2" s="2" t="s">
        <v>39</v>
      </c>
      <c r="P2" s="2" t="s">
        <v>40</v>
      </c>
      <c r="Q2" s="2" t="s">
        <v>39</v>
      </c>
      <c r="R2" s="2" t="s">
        <v>40</v>
      </c>
      <c r="S2" s="2" t="s">
        <v>39</v>
      </c>
      <c r="T2" s="2" t="s">
        <v>40</v>
      </c>
      <c r="U2" s="2"/>
      <c r="V2" s="2"/>
      <c r="W2" s="2"/>
      <c r="X2" s="2"/>
      <c r="Y2" s="2"/>
      <c r="Z2" s="2"/>
    </row>
    <row r="3" spans="1:22" ht="12.75">
      <c r="A3">
        <v>1</v>
      </c>
      <c r="B3" s="8" t="s">
        <v>9</v>
      </c>
      <c r="C3">
        <f>Лист1!$C$51</f>
        <v>15.666666666666666</v>
      </c>
      <c r="D3">
        <f>Лист1!$C$52</f>
        <v>3.4866266872961402</v>
      </c>
      <c r="E3">
        <f>(C3-15.66667)/(SQRT(D3^2+3.486627^2))</f>
        <v>-6.760180283068247E-07</v>
      </c>
      <c r="F3" s="11">
        <f>C3/15.66667*100</f>
        <v>99.99997872340877</v>
      </c>
      <c r="H3">
        <v>1</v>
      </c>
      <c r="I3">
        <f>Лист1!Q6</f>
        <v>12</v>
      </c>
      <c r="J3">
        <f>I3/12*100</f>
        <v>100</v>
      </c>
      <c r="K3">
        <f>Лист2!Q6</f>
        <v>12</v>
      </c>
      <c r="L3">
        <f>K3/12*100</f>
        <v>100</v>
      </c>
      <c r="M3">
        <f>Лист3!Q6</f>
        <v>12</v>
      </c>
      <c r="N3">
        <f>M3/12*100</f>
        <v>100</v>
      </c>
      <c r="O3">
        <f>Лист4!Q6</f>
        <v>12</v>
      </c>
      <c r="P3">
        <f aca="true" t="shared" si="0" ref="P3:P28">O3/12*100</f>
        <v>100</v>
      </c>
      <c r="Q3">
        <f>Лист5!Q6</f>
        <v>12</v>
      </c>
      <c r="R3">
        <f aca="true" t="shared" si="1" ref="R3:R43">Q3/12*100</f>
        <v>100</v>
      </c>
      <c r="S3">
        <f>Лист6!Q6</f>
        <v>12</v>
      </c>
      <c r="T3">
        <f aca="true" t="shared" si="2" ref="T3:T19">S3/12*100</f>
        <v>100</v>
      </c>
      <c r="U3">
        <f>Лист7!Q6</f>
        <v>12</v>
      </c>
      <c r="V3">
        <f aca="true" t="shared" si="3" ref="V3:V18">U3/12*100</f>
        <v>100</v>
      </c>
    </row>
    <row r="4" spans="1:22" ht="12.75">
      <c r="A4">
        <v>2</v>
      </c>
      <c r="B4" s="10" t="s">
        <v>17</v>
      </c>
      <c r="C4">
        <f>Лист2!$C$51</f>
        <v>15.833333333333334</v>
      </c>
      <c r="D4">
        <f>Лист2!$C$52</f>
        <v>2.0591015006305513</v>
      </c>
      <c r="E4">
        <f aca="true" t="shared" si="4" ref="E4:E9">(C4-15.66667)/(SQRT(D4^2+3.486627^2))</f>
        <v>0.041159010585845486</v>
      </c>
      <c r="F4" s="11">
        <f aca="true" t="shared" si="5" ref="F4:F9">C4/15.66667*100</f>
        <v>101.0638082842961</v>
      </c>
      <c r="H4">
        <v>2</v>
      </c>
      <c r="I4">
        <f>Лист1!Q7</f>
        <v>12</v>
      </c>
      <c r="J4">
        <f aca="true" t="shared" si="6" ref="J4:J43">I4/12*100</f>
        <v>100</v>
      </c>
      <c r="K4">
        <f>Лист2!Q7</f>
        <v>12</v>
      </c>
      <c r="L4">
        <f aca="true" t="shared" si="7" ref="L4:L32">K4/12*100</f>
        <v>100</v>
      </c>
      <c r="M4">
        <f>Лист3!Q7</f>
        <v>12</v>
      </c>
      <c r="N4">
        <f aca="true" t="shared" si="8" ref="N4:N26">M4/12*100</f>
        <v>100</v>
      </c>
      <c r="O4">
        <f>Лист4!Q7</f>
        <v>12</v>
      </c>
      <c r="P4">
        <f t="shared" si="0"/>
        <v>100</v>
      </c>
      <c r="Q4">
        <f>Лист5!Q7</f>
        <v>12</v>
      </c>
      <c r="R4">
        <f t="shared" si="1"/>
        <v>100</v>
      </c>
      <c r="S4">
        <f>Лист6!Q7</f>
        <v>12</v>
      </c>
      <c r="T4">
        <f t="shared" si="2"/>
        <v>100</v>
      </c>
      <c r="U4">
        <f>Лист7!Q7</f>
        <v>12</v>
      </c>
      <c r="V4">
        <f t="shared" si="3"/>
        <v>100</v>
      </c>
    </row>
    <row r="5" spans="1:22" ht="12.75">
      <c r="A5">
        <v>3</v>
      </c>
      <c r="B5" s="10" t="s">
        <v>18</v>
      </c>
      <c r="C5">
        <f>Лист3!$C$51</f>
        <v>15.25</v>
      </c>
      <c r="D5">
        <f>Лист3!$C$52</f>
        <v>1.4622782142115007</v>
      </c>
      <c r="E5">
        <f t="shared" si="4"/>
        <v>-0.11020538214594822</v>
      </c>
      <c r="F5" s="11">
        <f t="shared" si="5"/>
        <v>97.34040482119046</v>
      </c>
      <c r="H5">
        <v>3</v>
      </c>
      <c r="I5">
        <f>Лист1!Q8</f>
        <v>12</v>
      </c>
      <c r="J5">
        <f t="shared" si="6"/>
        <v>100</v>
      </c>
      <c r="K5">
        <f>Лист2!Q8</f>
        <v>12</v>
      </c>
      <c r="L5">
        <f t="shared" si="7"/>
        <v>100</v>
      </c>
      <c r="M5">
        <f>Лист3!Q8</f>
        <v>12</v>
      </c>
      <c r="N5">
        <f t="shared" si="8"/>
        <v>100</v>
      </c>
      <c r="O5">
        <f>Лист4!Q8</f>
        <v>12</v>
      </c>
      <c r="P5">
        <f t="shared" si="0"/>
        <v>100</v>
      </c>
      <c r="Q5">
        <f>Лист5!Q8</f>
        <v>12</v>
      </c>
      <c r="R5">
        <f t="shared" si="1"/>
        <v>100</v>
      </c>
      <c r="S5">
        <f>Лист6!Q8</f>
        <v>12</v>
      </c>
      <c r="T5">
        <f t="shared" si="2"/>
        <v>100</v>
      </c>
      <c r="U5">
        <f>Лист7!Q8</f>
        <v>12</v>
      </c>
      <c r="V5">
        <f t="shared" si="3"/>
        <v>100</v>
      </c>
    </row>
    <row r="6" spans="1:22" ht="12.75">
      <c r="A6">
        <v>4</v>
      </c>
      <c r="B6" s="10" t="s">
        <v>37</v>
      </c>
      <c r="C6">
        <f>Лист4!$C$51</f>
        <v>16.083333333333332</v>
      </c>
      <c r="D6">
        <f>Лист4!$C$52</f>
        <v>1.5297966458904844</v>
      </c>
      <c r="E6">
        <f t="shared" si="4"/>
        <v>0.10943305589570933</v>
      </c>
      <c r="F6" s="11">
        <f t="shared" si="5"/>
        <v>102.6595526256271</v>
      </c>
      <c r="H6">
        <v>4</v>
      </c>
      <c r="I6">
        <f>Лист1!Q9</f>
        <v>12</v>
      </c>
      <c r="J6">
        <f t="shared" si="6"/>
        <v>100</v>
      </c>
      <c r="K6">
        <f>Лист2!Q9</f>
        <v>12</v>
      </c>
      <c r="L6">
        <f t="shared" si="7"/>
        <v>100</v>
      </c>
      <c r="M6">
        <f>Лист3!Q9</f>
        <v>12</v>
      </c>
      <c r="N6">
        <f t="shared" si="8"/>
        <v>100</v>
      </c>
      <c r="O6">
        <f>Лист4!Q9</f>
        <v>12</v>
      </c>
      <c r="P6">
        <f t="shared" si="0"/>
        <v>100</v>
      </c>
      <c r="Q6">
        <f>Лист5!Q9</f>
        <v>12</v>
      </c>
      <c r="R6">
        <f t="shared" si="1"/>
        <v>100</v>
      </c>
      <c r="S6">
        <f>Лист6!Q9</f>
        <v>12</v>
      </c>
      <c r="T6">
        <f t="shared" si="2"/>
        <v>100</v>
      </c>
      <c r="U6">
        <f>Лист7!Q9</f>
        <v>12</v>
      </c>
      <c r="V6">
        <f t="shared" si="3"/>
        <v>100</v>
      </c>
    </row>
    <row r="7" spans="1:22" ht="12.75">
      <c r="A7">
        <v>5</v>
      </c>
      <c r="B7" s="10" t="s">
        <v>20</v>
      </c>
      <c r="C7">
        <f>Лист5!$C$51</f>
        <v>15.083333333333334</v>
      </c>
      <c r="D7">
        <f>Лист5!$C$52</f>
        <v>1.9865392983372825</v>
      </c>
      <c r="E7">
        <f t="shared" si="4"/>
        <v>-0.14536744048144254</v>
      </c>
      <c r="F7" s="11">
        <f t="shared" si="5"/>
        <v>96.27657526030315</v>
      </c>
      <c r="H7">
        <v>5</v>
      </c>
      <c r="I7">
        <f>Лист1!Q10</f>
        <v>12</v>
      </c>
      <c r="J7">
        <f t="shared" si="6"/>
        <v>100</v>
      </c>
      <c r="K7">
        <f>Лист2!Q10</f>
        <v>12</v>
      </c>
      <c r="L7">
        <f t="shared" si="7"/>
        <v>100</v>
      </c>
      <c r="M7">
        <f>Лист3!Q10</f>
        <v>12</v>
      </c>
      <c r="N7">
        <f t="shared" si="8"/>
        <v>100</v>
      </c>
      <c r="O7">
        <f>Лист4!Q10</f>
        <v>12</v>
      </c>
      <c r="P7">
        <f t="shared" si="0"/>
        <v>100</v>
      </c>
      <c r="Q7">
        <f>Лист5!Q10</f>
        <v>12</v>
      </c>
      <c r="R7">
        <f t="shared" si="1"/>
        <v>100</v>
      </c>
      <c r="S7">
        <f>Лист6!Q10</f>
        <v>12</v>
      </c>
      <c r="T7">
        <f t="shared" si="2"/>
        <v>100</v>
      </c>
      <c r="U7">
        <f>Лист7!Q10</f>
        <v>12</v>
      </c>
      <c r="V7">
        <f t="shared" si="3"/>
        <v>100</v>
      </c>
    </row>
    <row r="8" spans="1:22" ht="12.75">
      <c r="A8">
        <v>6</v>
      </c>
      <c r="B8" s="10" t="s">
        <v>21</v>
      </c>
      <c r="C8">
        <f>Лист6!$C$51</f>
        <v>13</v>
      </c>
      <c r="D8">
        <f>Лист6!$C$52</f>
        <v>1.0371873387954442</v>
      </c>
      <c r="E8">
        <f t="shared" si="4"/>
        <v>-0.7330796921928044</v>
      </c>
      <c r="F8" s="11">
        <f t="shared" si="5"/>
        <v>82.97870574921154</v>
      </c>
      <c r="H8">
        <v>6</v>
      </c>
      <c r="I8">
        <f>Лист1!Q11</f>
        <v>8</v>
      </c>
      <c r="J8">
        <f t="shared" si="6"/>
        <v>66.66666666666666</v>
      </c>
      <c r="K8">
        <f>Лист2!Q11</f>
        <v>10</v>
      </c>
      <c r="L8">
        <f t="shared" si="7"/>
        <v>83.33333333333334</v>
      </c>
      <c r="M8">
        <f>Лист3!Q11</f>
        <v>12</v>
      </c>
      <c r="N8">
        <f t="shared" si="8"/>
        <v>100</v>
      </c>
      <c r="O8">
        <f>Лист4!Q11</f>
        <v>12</v>
      </c>
      <c r="P8">
        <f t="shared" si="0"/>
        <v>100</v>
      </c>
      <c r="Q8">
        <f>Лист5!Q11</f>
        <v>8</v>
      </c>
      <c r="R8">
        <f t="shared" si="1"/>
        <v>66.66666666666666</v>
      </c>
      <c r="S8">
        <f>Лист6!Q11</f>
        <v>11</v>
      </c>
      <c r="T8">
        <f t="shared" si="2"/>
        <v>91.66666666666666</v>
      </c>
      <c r="U8">
        <f>Лист7!Q11</f>
        <v>12</v>
      </c>
      <c r="V8">
        <f t="shared" si="3"/>
        <v>100</v>
      </c>
    </row>
    <row r="9" spans="1:22" ht="12.75">
      <c r="A9">
        <v>7</v>
      </c>
      <c r="B9" s="10" t="s">
        <v>22</v>
      </c>
      <c r="C9">
        <f>Лист7!$C$51</f>
        <v>16.416666666666668</v>
      </c>
      <c r="D9">
        <f>Лист1!$C$52</f>
        <v>3.4866266872961402</v>
      </c>
      <c r="E9">
        <f t="shared" si="4"/>
        <v>0.1521033803297468</v>
      </c>
      <c r="F9" s="6">
        <f t="shared" si="5"/>
        <v>104.78721174740176</v>
      </c>
      <c r="H9">
        <v>7</v>
      </c>
      <c r="I9">
        <f>Лист1!Q12</f>
        <v>8</v>
      </c>
      <c r="J9">
        <f t="shared" si="6"/>
        <v>66.66666666666666</v>
      </c>
      <c r="K9">
        <f>Лист2!Q12</f>
        <v>10</v>
      </c>
      <c r="L9">
        <f t="shared" si="7"/>
        <v>83.33333333333334</v>
      </c>
      <c r="M9">
        <f>Лист3!Q12</f>
        <v>11</v>
      </c>
      <c r="N9">
        <f t="shared" si="8"/>
        <v>91.66666666666666</v>
      </c>
      <c r="O9">
        <f>Лист4!Q12</f>
        <v>12</v>
      </c>
      <c r="P9">
        <f t="shared" si="0"/>
        <v>100</v>
      </c>
      <c r="Q9">
        <f>Лист5!Q12</f>
        <v>8</v>
      </c>
      <c r="R9">
        <f t="shared" si="1"/>
        <v>66.66666666666666</v>
      </c>
      <c r="S9">
        <f>Лист6!Q12</f>
        <v>10</v>
      </c>
      <c r="T9">
        <f t="shared" si="2"/>
        <v>83.33333333333334</v>
      </c>
      <c r="U9">
        <f>Лист7!Q12</f>
        <v>12</v>
      </c>
      <c r="V9">
        <f t="shared" si="3"/>
        <v>100</v>
      </c>
    </row>
    <row r="10" spans="2:22" ht="12.75">
      <c r="B10" s="7"/>
      <c r="F10" s="11"/>
      <c r="H10">
        <v>8</v>
      </c>
      <c r="I10">
        <f>Лист1!Q13</f>
        <v>8</v>
      </c>
      <c r="J10">
        <f t="shared" si="6"/>
        <v>66.66666666666666</v>
      </c>
      <c r="K10">
        <f>Лист2!Q13</f>
        <v>10</v>
      </c>
      <c r="L10">
        <f t="shared" si="7"/>
        <v>83.33333333333334</v>
      </c>
      <c r="M10">
        <f>Лист3!Q13</f>
        <v>11</v>
      </c>
      <c r="N10">
        <f t="shared" si="8"/>
        <v>91.66666666666666</v>
      </c>
      <c r="O10">
        <f>Лист4!Q13</f>
        <v>11</v>
      </c>
      <c r="P10">
        <f t="shared" si="0"/>
        <v>91.66666666666666</v>
      </c>
      <c r="Q10">
        <f>Лист5!Q13</f>
        <v>8</v>
      </c>
      <c r="R10">
        <f t="shared" si="1"/>
        <v>66.66666666666666</v>
      </c>
      <c r="S10">
        <f>Лист6!Q13</f>
        <v>10</v>
      </c>
      <c r="T10">
        <f t="shared" si="2"/>
        <v>83.33333333333334</v>
      </c>
      <c r="U10">
        <f>Лист7!Q13</f>
        <v>12</v>
      </c>
      <c r="V10">
        <f t="shared" si="3"/>
        <v>100</v>
      </c>
    </row>
    <row r="11" spans="8:22" ht="12.75">
      <c r="H11">
        <v>9</v>
      </c>
      <c r="I11">
        <f>Лист1!Q14</f>
        <v>7</v>
      </c>
      <c r="J11">
        <f t="shared" si="6"/>
        <v>58.333333333333336</v>
      </c>
      <c r="K11">
        <f>Лист2!Q14</f>
        <v>10</v>
      </c>
      <c r="L11">
        <f t="shared" si="7"/>
        <v>83.33333333333334</v>
      </c>
      <c r="M11">
        <f>Лист3!Q14</f>
        <v>11</v>
      </c>
      <c r="N11">
        <f t="shared" si="8"/>
        <v>91.66666666666666</v>
      </c>
      <c r="O11">
        <f>Лист4!Q14</f>
        <v>11</v>
      </c>
      <c r="P11">
        <f t="shared" si="0"/>
        <v>91.66666666666666</v>
      </c>
      <c r="Q11">
        <f>Лист5!Q14</f>
        <v>7</v>
      </c>
      <c r="R11">
        <f t="shared" si="1"/>
        <v>58.333333333333336</v>
      </c>
      <c r="S11">
        <f>Лист6!Q14</f>
        <v>10</v>
      </c>
      <c r="T11">
        <f t="shared" si="2"/>
        <v>83.33333333333334</v>
      </c>
      <c r="U11">
        <f>Лист7!Q14</f>
        <v>12</v>
      </c>
      <c r="V11">
        <f t="shared" si="3"/>
        <v>100</v>
      </c>
    </row>
    <row r="12" spans="8:22" ht="12.75">
      <c r="H12">
        <v>10</v>
      </c>
      <c r="I12">
        <f>Лист1!Q15</f>
        <v>7</v>
      </c>
      <c r="J12">
        <f t="shared" si="6"/>
        <v>58.333333333333336</v>
      </c>
      <c r="K12">
        <f>Лист2!Q15</f>
        <v>10</v>
      </c>
      <c r="L12">
        <f t="shared" si="7"/>
        <v>83.33333333333334</v>
      </c>
      <c r="M12">
        <f>Лист3!Q15</f>
        <v>11</v>
      </c>
      <c r="N12">
        <f t="shared" si="8"/>
        <v>91.66666666666666</v>
      </c>
      <c r="O12">
        <f>Лист4!Q15</f>
        <v>11</v>
      </c>
      <c r="P12">
        <f t="shared" si="0"/>
        <v>91.66666666666666</v>
      </c>
      <c r="Q12">
        <f>Лист5!Q15</f>
        <v>7</v>
      </c>
      <c r="R12">
        <f t="shared" si="1"/>
        <v>58.333333333333336</v>
      </c>
      <c r="S12">
        <f>Лист6!Q15</f>
        <v>10</v>
      </c>
      <c r="T12">
        <f t="shared" si="2"/>
        <v>83.33333333333334</v>
      </c>
      <c r="U12">
        <f>Лист7!Q15</f>
        <v>12</v>
      </c>
      <c r="V12">
        <f t="shared" si="3"/>
        <v>100</v>
      </c>
    </row>
    <row r="13" spans="8:22" ht="12.75">
      <c r="H13">
        <v>11</v>
      </c>
      <c r="I13">
        <f>Лист1!Q16</f>
        <v>6</v>
      </c>
      <c r="J13">
        <f t="shared" si="6"/>
        <v>50</v>
      </c>
      <c r="K13">
        <f>Лист2!Q16</f>
        <v>9</v>
      </c>
      <c r="L13">
        <f t="shared" si="7"/>
        <v>75</v>
      </c>
      <c r="M13">
        <f>Лист3!Q16</f>
        <v>10</v>
      </c>
      <c r="N13">
        <f t="shared" si="8"/>
        <v>83.33333333333334</v>
      </c>
      <c r="O13">
        <f>Лист4!Q16</f>
        <v>10</v>
      </c>
      <c r="P13">
        <f t="shared" si="0"/>
        <v>83.33333333333334</v>
      </c>
      <c r="Q13">
        <f>Лист5!Q16</f>
        <v>6</v>
      </c>
      <c r="R13">
        <f t="shared" si="1"/>
        <v>50</v>
      </c>
      <c r="S13">
        <f>Лист6!Q16</f>
        <v>8</v>
      </c>
      <c r="T13">
        <f t="shared" si="2"/>
        <v>66.66666666666666</v>
      </c>
      <c r="U13">
        <f>Лист7!Q16</f>
        <v>9</v>
      </c>
      <c r="V13">
        <f t="shared" si="3"/>
        <v>75</v>
      </c>
    </row>
    <row r="14" spans="8:22" ht="12.75">
      <c r="H14">
        <v>12</v>
      </c>
      <c r="I14">
        <f>Лист1!Q17</f>
        <v>6</v>
      </c>
      <c r="J14">
        <f t="shared" si="6"/>
        <v>50</v>
      </c>
      <c r="K14">
        <f>Лист2!Q17</f>
        <v>9</v>
      </c>
      <c r="L14">
        <f t="shared" si="7"/>
        <v>75</v>
      </c>
      <c r="M14">
        <f>Лист3!Q17</f>
        <v>9</v>
      </c>
      <c r="N14">
        <f t="shared" si="8"/>
        <v>75</v>
      </c>
      <c r="O14">
        <f>Лист4!Q17</f>
        <v>10</v>
      </c>
      <c r="P14">
        <f t="shared" si="0"/>
        <v>83.33333333333334</v>
      </c>
      <c r="Q14">
        <f>Лист5!Q17</f>
        <v>6</v>
      </c>
      <c r="R14">
        <f t="shared" si="1"/>
        <v>50</v>
      </c>
      <c r="S14">
        <f>Лист6!Q17</f>
        <v>8</v>
      </c>
      <c r="T14">
        <f t="shared" si="2"/>
        <v>66.66666666666666</v>
      </c>
      <c r="U14">
        <f>Лист7!Q17</f>
        <v>8</v>
      </c>
      <c r="V14">
        <f t="shared" si="3"/>
        <v>66.66666666666666</v>
      </c>
    </row>
    <row r="15" spans="8:22" ht="12.75">
      <c r="H15">
        <v>13</v>
      </c>
      <c r="I15">
        <f>Лист1!Q18</f>
        <v>6</v>
      </c>
      <c r="J15">
        <f t="shared" si="6"/>
        <v>50</v>
      </c>
      <c r="K15">
        <f>Лист2!Q18</f>
        <v>9</v>
      </c>
      <c r="L15">
        <f t="shared" si="7"/>
        <v>75</v>
      </c>
      <c r="M15">
        <f>Лист3!Q18</f>
        <v>6</v>
      </c>
      <c r="N15">
        <f t="shared" si="8"/>
        <v>50</v>
      </c>
      <c r="O15">
        <f>Лист4!Q18</f>
        <v>8</v>
      </c>
      <c r="P15">
        <f t="shared" si="0"/>
        <v>66.66666666666666</v>
      </c>
      <c r="Q15">
        <f>Лист5!Q18</f>
        <v>6</v>
      </c>
      <c r="R15">
        <f t="shared" si="1"/>
        <v>50</v>
      </c>
      <c r="S15">
        <f>Лист6!Q18</f>
        <v>7</v>
      </c>
      <c r="T15">
        <f t="shared" si="2"/>
        <v>58.333333333333336</v>
      </c>
      <c r="U15">
        <f>Лист7!Q18</f>
        <v>6</v>
      </c>
      <c r="V15">
        <f t="shared" si="3"/>
        <v>50</v>
      </c>
    </row>
    <row r="16" spans="8:22" ht="12.75">
      <c r="H16">
        <v>14</v>
      </c>
      <c r="I16">
        <f>Лист1!Q19</f>
        <v>6</v>
      </c>
      <c r="J16">
        <f t="shared" si="6"/>
        <v>50</v>
      </c>
      <c r="K16">
        <f>Лист2!Q19</f>
        <v>6</v>
      </c>
      <c r="L16">
        <f t="shared" si="7"/>
        <v>50</v>
      </c>
      <c r="M16">
        <f>Лист3!Q19</f>
        <v>6</v>
      </c>
      <c r="N16">
        <f t="shared" si="8"/>
        <v>50</v>
      </c>
      <c r="O16">
        <f>Лист4!Q19</f>
        <v>8</v>
      </c>
      <c r="P16">
        <f t="shared" si="0"/>
        <v>66.66666666666666</v>
      </c>
      <c r="Q16">
        <f>Лист5!Q19</f>
        <v>6</v>
      </c>
      <c r="R16">
        <f t="shared" si="1"/>
        <v>50</v>
      </c>
      <c r="S16">
        <f>Лист6!Q19</f>
        <v>6</v>
      </c>
      <c r="T16">
        <f t="shared" si="2"/>
        <v>50</v>
      </c>
      <c r="U16">
        <f>Лист7!Q19</f>
        <v>8</v>
      </c>
      <c r="V16">
        <f t="shared" si="3"/>
        <v>66.66666666666666</v>
      </c>
    </row>
    <row r="17" spans="8:22" ht="12.75">
      <c r="H17">
        <v>15</v>
      </c>
      <c r="I17">
        <f>Лист1!Q20</f>
        <v>6</v>
      </c>
      <c r="J17">
        <f t="shared" si="6"/>
        <v>50</v>
      </c>
      <c r="K17">
        <f>Лист2!Q20</f>
        <v>6</v>
      </c>
      <c r="L17">
        <f t="shared" si="7"/>
        <v>50</v>
      </c>
      <c r="M17">
        <f>Лист3!Q20</f>
        <v>4</v>
      </c>
      <c r="N17">
        <f t="shared" si="8"/>
        <v>33.33333333333333</v>
      </c>
      <c r="O17">
        <f>Лист4!Q20</f>
        <v>4</v>
      </c>
      <c r="P17">
        <f t="shared" si="0"/>
        <v>33.33333333333333</v>
      </c>
      <c r="Q17">
        <f>Лист5!Q20</f>
        <v>6</v>
      </c>
      <c r="R17">
        <f t="shared" si="1"/>
        <v>50</v>
      </c>
      <c r="S17">
        <f>Лист6!Q20</f>
        <v>2</v>
      </c>
      <c r="T17">
        <f t="shared" si="2"/>
        <v>16.666666666666664</v>
      </c>
      <c r="U17">
        <f>Лист7!Q20</f>
        <v>8</v>
      </c>
      <c r="V17">
        <f t="shared" si="3"/>
        <v>66.66666666666666</v>
      </c>
    </row>
    <row r="18" spans="8:22" ht="12.75">
      <c r="H18">
        <v>16</v>
      </c>
      <c r="I18">
        <f>Лист1!Q21</f>
        <v>4</v>
      </c>
      <c r="J18">
        <f t="shared" si="6"/>
        <v>33.33333333333333</v>
      </c>
      <c r="K18">
        <f>Лист2!Q21</f>
        <v>5</v>
      </c>
      <c r="L18">
        <f t="shared" si="7"/>
        <v>41.66666666666667</v>
      </c>
      <c r="M18">
        <f>Лист3!Q21</f>
        <v>3</v>
      </c>
      <c r="N18">
        <f t="shared" si="8"/>
        <v>25</v>
      </c>
      <c r="O18">
        <f>Лист4!Q21</f>
        <v>4</v>
      </c>
      <c r="P18">
        <f t="shared" si="0"/>
        <v>33.33333333333333</v>
      </c>
      <c r="Q18">
        <f>Лист5!Q21</f>
        <v>4</v>
      </c>
      <c r="R18">
        <f t="shared" si="1"/>
        <v>33.33333333333333</v>
      </c>
      <c r="S18">
        <f>Лист6!Q21</f>
        <v>2</v>
      </c>
      <c r="T18">
        <f t="shared" si="2"/>
        <v>16.666666666666664</v>
      </c>
      <c r="U18">
        <f>Лист7!Q21</f>
        <v>8</v>
      </c>
      <c r="V18">
        <f t="shared" si="3"/>
        <v>66.66666666666666</v>
      </c>
    </row>
    <row r="19" spans="8:22" ht="12.75">
      <c r="H19">
        <v>17</v>
      </c>
      <c r="I19">
        <f>Лист1!Q22</f>
        <v>4</v>
      </c>
      <c r="J19">
        <f t="shared" si="6"/>
        <v>33.33333333333333</v>
      </c>
      <c r="K19">
        <f>Лист2!Q22</f>
        <v>3</v>
      </c>
      <c r="L19">
        <f t="shared" si="7"/>
        <v>25</v>
      </c>
      <c r="M19">
        <f>Лист3!Q22</f>
        <v>3</v>
      </c>
      <c r="N19">
        <f t="shared" si="8"/>
        <v>25</v>
      </c>
      <c r="O19">
        <f>Лист4!Q22</f>
        <v>3</v>
      </c>
      <c r="P19">
        <f t="shared" si="0"/>
        <v>25</v>
      </c>
      <c r="Q19">
        <f>Лист5!Q22</f>
        <v>4</v>
      </c>
      <c r="R19">
        <f t="shared" si="1"/>
        <v>33.33333333333333</v>
      </c>
      <c r="S19">
        <f>Лист6!Q22</f>
        <v>0</v>
      </c>
      <c r="T19">
        <f t="shared" si="2"/>
        <v>0</v>
      </c>
      <c r="U19">
        <f>Лист7!Q22</f>
        <v>5</v>
      </c>
      <c r="V19">
        <f aca="true" t="shared" si="9" ref="V19:V31">U19/12*100</f>
        <v>41.66666666666667</v>
      </c>
    </row>
    <row r="20" spans="8:22" ht="12.75">
      <c r="H20">
        <v>18</v>
      </c>
      <c r="I20">
        <f>Лист1!Q23</f>
        <v>4</v>
      </c>
      <c r="J20">
        <f t="shared" si="6"/>
        <v>33.33333333333333</v>
      </c>
      <c r="K20">
        <f>Лист2!Q23</f>
        <v>2</v>
      </c>
      <c r="L20">
        <f t="shared" si="7"/>
        <v>16.666666666666664</v>
      </c>
      <c r="M20">
        <f>Лист3!Q23</f>
        <v>3</v>
      </c>
      <c r="N20">
        <f t="shared" si="8"/>
        <v>25</v>
      </c>
      <c r="O20">
        <f>Лист4!Q23</f>
        <v>3</v>
      </c>
      <c r="P20">
        <f t="shared" si="0"/>
        <v>25</v>
      </c>
      <c r="Q20">
        <f>Лист5!Q23</f>
        <v>4</v>
      </c>
      <c r="R20">
        <f t="shared" si="1"/>
        <v>33.33333333333333</v>
      </c>
      <c r="U20">
        <f>Лист7!Q23</f>
        <v>5</v>
      </c>
      <c r="V20">
        <f t="shared" si="9"/>
        <v>41.66666666666667</v>
      </c>
    </row>
    <row r="21" spans="8:22" ht="12.75">
      <c r="H21">
        <v>19</v>
      </c>
      <c r="I21">
        <f>Лист1!Q24</f>
        <v>4</v>
      </c>
      <c r="J21">
        <f t="shared" si="6"/>
        <v>33.33333333333333</v>
      </c>
      <c r="K21">
        <f>Лист2!Q24</f>
        <v>2</v>
      </c>
      <c r="L21">
        <f t="shared" si="7"/>
        <v>16.666666666666664</v>
      </c>
      <c r="M21">
        <f>Лист3!Q24</f>
        <v>3</v>
      </c>
      <c r="N21">
        <f t="shared" si="8"/>
        <v>25</v>
      </c>
      <c r="O21">
        <f>Лист4!Q24</f>
        <v>3</v>
      </c>
      <c r="P21">
        <f t="shared" si="0"/>
        <v>25</v>
      </c>
      <c r="Q21">
        <f>Лист5!Q24</f>
        <v>4</v>
      </c>
      <c r="R21">
        <f t="shared" si="1"/>
        <v>33.33333333333333</v>
      </c>
      <c r="U21">
        <f>Лист7!Q24</f>
        <v>3</v>
      </c>
      <c r="V21">
        <f t="shared" si="9"/>
        <v>25</v>
      </c>
    </row>
    <row r="22" spans="8:22" ht="12.75">
      <c r="H22">
        <v>20</v>
      </c>
      <c r="I22">
        <f>Лист1!Q25</f>
        <v>4</v>
      </c>
      <c r="J22">
        <f t="shared" si="6"/>
        <v>33.33333333333333</v>
      </c>
      <c r="K22">
        <f>Лист2!Q25</f>
        <v>2</v>
      </c>
      <c r="L22">
        <f t="shared" si="7"/>
        <v>16.666666666666664</v>
      </c>
      <c r="M22">
        <f>Лист3!Q25</f>
        <v>3</v>
      </c>
      <c r="N22">
        <f t="shared" si="8"/>
        <v>25</v>
      </c>
      <c r="O22">
        <f>Лист4!Q25</f>
        <v>2</v>
      </c>
      <c r="P22">
        <f t="shared" si="0"/>
        <v>16.666666666666664</v>
      </c>
      <c r="Q22">
        <f>Лист5!Q25</f>
        <v>4</v>
      </c>
      <c r="R22">
        <f t="shared" si="1"/>
        <v>33.33333333333333</v>
      </c>
      <c r="U22">
        <f>Лист7!Q25</f>
        <v>2</v>
      </c>
      <c r="V22">
        <f t="shared" si="9"/>
        <v>16.666666666666664</v>
      </c>
    </row>
    <row r="23" spans="8:22" ht="12.75">
      <c r="H23" s="9">
        <v>21</v>
      </c>
      <c r="I23">
        <f>Лист1!Q26</f>
        <v>4</v>
      </c>
      <c r="J23">
        <f t="shared" si="6"/>
        <v>33.33333333333333</v>
      </c>
      <c r="K23">
        <f>Лист2!Q26</f>
        <v>2</v>
      </c>
      <c r="L23">
        <f t="shared" si="7"/>
        <v>16.666666666666664</v>
      </c>
      <c r="M23">
        <f>Лист3!Q26</f>
        <v>2</v>
      </c>
      <c r="N23">
        <f t="shared" si="8"/>
        <v>16.666666666666664</v>
      </c>
      <c r="O23">
        <f>Лист4!Q26</f>
        <v>2</v>
      </c>
      <c r="P23">
        <f t="shared" si="0"/>
        <v>16.666666666666664</v>
      </c>
      <c r="Q23">
        <f>Лист5!Q26</f>
        <v>4</v>
      </c>
      <c r="R23">
        <f t="shared" si="1"/>
        <v>33.33333333333333</v>
      </c>
      <c r="U23">
        <f>Лист7!Q26</f>
        <v>2</v>
      </c>
      <c r="V23">
        <f t="shared" si="9"/>
        <v>16.666666666666664</v>
      </c>
    </row>
    <row r="24" spans="8:22" ht="12.75">
      <c r="H24">
        <v>22</v>
      </c>
      <c r="I24">
        <f>Лист1!Q27</f>
        <v>3</v>
      </c>
      <c r="J24">
        <f t="shared" si="6"/>
        <v>25</v>
      </c>
      <c r="K24">
        <f>Лист2!Q27</f>
        <v>2</v>
      </c>
      <c r="L24">
        <f t="shared" si="7"/>
        <v>16.666666666666664</v>
      </c>
      <c r="M24">
        <f>Лист3!Q27</f>
        <v>2</v>
      </c>
      <c r="N24">
        <f t="shared" si="8"/>
        <v>16.666666666666664</v>
      </c>
      <c r="O24">
        <f>Лист4!Q27</f>
        <v>2</v>
      </c>
      <c r="P24">
        <f t="shared" si="0"/>
        <v>16.666666666666664</v>
      </c>
      <c r="Q24">
        <f>Лист5!Q27</f>
        <v>3</v>
      </c>
      <c r="R24">
        <f t="shared" si="1"/>
        <v>25</v>
      </c>
      <c r="U24">
        <f>Лист7!Q27</f>
        <v>1</v>
      </c>
      <c r="V24">
        <f t="shared" si="9"/>
        <v>8.333333333333332</v>
      </c>
    </row>
    <row r="25" spans="8:22" ht="12.75">
      <c r="H25">
        <v>23</v>
      </c>
      <c r="I25">
        <f>Лист1!Q28</f>
        <v>3</v>
      </c>
      <c r="J25">
        <f t="shared" si="6"/>
        <v>25</v>
      </c>
      <c r="K25">
        <f>Лист2!Q28</f>
        <v>2</v>
      </c>
      <c r="L25">
        <f t="shared" si="7"/>
        <v>16.666666666666664</v>
      </c>
      <c r="M25">
        <f>Лист3!Q28</f>
        <v>1</v>
      </c>
      <c r="N25">
        <f t="shared" si="8"/>
        <v>8.333333333333332</v>
      </c>
      <c r="O25">
        <f>Лист4!Q28</f>
        <v>2</v>
      </c>
      <c r="P25">
        <f t="shared" si="0"/>
        <v>16.666666666666664</v>
      </c>
      <c r="Q25">
        <f>Лист5!Q28</f>
        <v>3</v>
      </c>
      <c r="R25">
        <f t="shared" si="1"/>
        <v>25</v>
      </c>
      <c r="U25">
        <f>Лист7!Q28</f>
        <v>1</v>
      </c>
      <c r="V25">
        <f t="shared" si="9"/>
        <v>8.333333333333332</v>
      </c>
    </row>
    <row r="26" spans="8:22" ht="12.75">
      <c r="H26">
        <v>24</v>
      </c>
      <c r="I26">
        <f>Лист1!Q29</f>
        <v>3</v>
      </c>
      <c r="J26">
        <f t="shared" si="6"/>
        <v>25</v>
      </c>
      <c r="K26">
        <f>Лист2!Q29</f>
        <v>2</v>
      </c>
      <c r="L26">
        <f t="shared" si="7"/>
        <v>16.666666666666664</v>
      </c>
      <c r="M26">
        <f>Лист3!Q29</f>
        <v>0</v>
      </c>
      <c r="N26">
        <f t="shared" si="8"/>
        <v>0</v>
      </c>
      <c r="O26">
        <f>Лист4!Q29</f>
        <v>2</v>
      </c>
      <c r="P26">
        <f t="shared" si="0"/>
        <v>16.666666666666664</v>
      </c>
      <c r="Q26">
        <f>Лист5!Q29</f>
        <v>3</v>
      </c>
      <c r="R26">
        <f t="shared" si="1"/>
        <v>25</v>
      </c>
      <c r="U26">
        <f>Лист7!Q29</f>
        <v>1</v>
      </c>
      <c r="V26">
        <f t="shared" si="9"/>
        <v>8.333333333333332</v>
      </c>
    </row>
    <row r="27" spans="8:22" ht="12.75">
      <c r="H27">
        <v>25</v>
      </c>
      <c r="I27">
        <f>Лист1!Q30</f>
        <v>3</v>
      </c>
      <c r="J27">
        <f t="shared" si="6"/>
        <v>25</v>
      </c>
      <c r="K27">
        <f>Лист2!Q30</f>
        <v>2</v>
      </c>
      <c r="L27">
        <f t="shared" si="7"/>
        <v>16.666666666666664</v>
      </c>
      <c r="O27">
        <f>Лист4!Q30</f>
        <v>1</v>
      </c>
      <c r="P27">
        <f t="shared" si="0"/>
        <v>8.333333333333332</v>
      </c>
      <c r="Q27">
        <f>Лист5!Q30</f>
        <v>3</v>
      </c>
      <c r="R27">
        <f t="shared" si="1"/>
        <v>25</v>
      </c>
      <c r="U27">
        <f>Лист7!Q30</f>
        <v>1</v>
      </c>
      <c r="V27">
        <f t="shared" si="9"/>
        <v>8.333333333333332</v>
      </c>
    </row>
    <row r="28" spans="8:22" ht="12.75">
      <c r="H28">
        <v>26</v>
      </c>
      <c r="I28">
        <f>Лист1!Q31</f>
        <v>3</v>
      </c>
      <c r="J28">
        <f t="shared" si="6"/>
        <v>25</v>
      </c>
      <c r="K28">
        <f>Лист2!Q31</f>
        <v>2</v>
      </c>
      <c r="L28">
        <f t="shared" si="7"/>
        <v>16.666666666666664</v>
      </c>
      <c r="O28">
        <f>Лист4!Q31</f>
        <v>0</v>
      </c>
      <c r="P28">
        <f t="shared" si="0"/>
        <v>0</v>
      </c>
      <c r="Q28">
        <f>Лист5!Q31</f>
        <v>3</v>
      </c>
      <c r="R28">
        <f t="shared" si="1"/>
        <v>25</v>
      </c>
      <c r="U28">
        <f>Лист7!Q31</f>
        <v>1</v>
      </c>
      <c r="V28">
        <f t="shared" si="9"/>
        <v>8.333333333333332</v>
      </c>
    </row>
    <row r="29" spans="8:22" ht="12.75">
      <c r="H29">
        <v>27</v>
      </c>
      <c r="I29">
        <f>Лист1!Q32</f>
        <v>3</v>
      </c>
      <c r="J29">
        <f t="shared" si="6"/>
        <v>25</v>
      </c>
      <c r="K29">
        <f>Лист2!Q32</f>
        <v>1</v>
      </c>
      <c r="L29">
        <f t="shared" si="7"/>
        <v>8.333333333333332</v>
      </c>
      <c r="Q29">
        <f>Лист5!Q32</f>
        <v>3</v>
      </c>
      <c r="R29">
        <f t="shared" si="1"/>
        <v>25</v>
      </c>
      <c r="U29">
        <f>Лист7!Q32</f>
        <v>1</v>
      </c>
      <c r="V29">
        <f t="shared" si="9"/>
        <v>8.333333333333332</v>
      </c>
    </row>
    <row r="30" spans="8:22" ht="12.75">
      <c r="H30">
        <v>28</v>
      </c>
      <c r="I30">
        <f>Лист1!Q33</f>
        <v>3</v>
      </c>
      <c r="J30">
        <f t="shared" si="6"/>
        <v>25</v>
      </c>
      <c r="K30">
        <f>Лист2!Q33</f>
        <v>1</v>
      </c>
      <c r="L30">
        <f t="shared" si="7"/>
        <v>8.333333333333332</v>
      </c>
      <c r="Q30">
        <f>Лист5!Q33</f>
        <v>3</v>
      </c>
      <c r="R30">
        <f t="shared" si="1"/>
        <v>25</v>
      </c>
      <c r="U30">
        <f>Лист7!Q33</f>
        <v>1</v>
      </c>
      <c r="V30">
        <f t="shared" si="9"/>
        <v>8.333333333333332</v>
      </c>
    </row>
    <row r="31" spans="8:22" ht="12.75">
      <c r="H31">
        <v>29</v>
      </c>
      <c r="I31">
        <f>Лист1!Q34</f>
        <v>2</v>
      </c>
      <c r="J31">
        <f t="shared" si="6"/>
        <v>16.666666666666664</v>
      </c>
      <c r="K31">
        <f>Лист2!Q34</f>
        <v>1</v>
      </c>
      <c r="L31">
        <f t="shared" si="7"/>
        <v>8.333333333333332</v>
      </c>
      <c r="Q31">
        <f>Лист5!Q34</f>
        <v>2</v>
      </c>
      <c r="R31">
        <f t="shared" si="1"/>
        <v>16.666666666666664</v>
      </c>
      <c r="U31">
        <f>Лист7!Q34</f>
        <v>0</v>
      </c>
      <c r="V31">
        <f t="shared" si="9"/>
        <v>0</v>
      </c>
    </row>
    <row r="32" spans="8:18" ht="12.75">
      <c r="H32">
        <v>30</v>
      </c>
      <c r="I32">
        <f>Лист1!Q35</f>
        <v>2</v>
      </c>
      <c r="J32">
        <f t="shared" si="6"/>
        <v>16.666666666666664</v>
      </c>
      <c r="K32">
        <f>Лист2!Q35</f>
        <v>0</v>
      </c>
      <c r="L32">
        <f t="shared" si="7"/>
        <v>0</v>
      </c>
      <c r="Q32">
        <f>Лист5!Q35</f>
        <v>2</v>
      </c>
      <c r="R32">
        <f t="shared" si="1"/>
        <v>16.666666666666664</v>
      </c>
    </row>
    <row r="33" spans="8:18" ht="12.75">
      <c r="H33">
        <v>31</v>
      </c>
      <c r="I33">
        <f>Лист1!Q36</f>
        <v>2</v>
      </c>
      <c r="J33">
        <f t="shared" si="6"/>
        <v>16.666666666666664</v>
      </c>
      <c r="Q33">
        <f>Лист5!Q36</f>
        <v>2</v>
      </c>
      <c r="R33">
        <f t="shared" si="1"/>
        <v>16.666666666666664</v>
      </c>
    </row>
    <row r="34" spans="8:18" ht="12.75">
      <c r="H34">
        <v>32</v>
      </c>
      <c r="I34">
        <f>Лист1!Q37</f>
        <v>2</v>
      </c>
      <c r="J34">
        <f t="shared" si="6"/>
        <v>16.666666666666664</v>
      </c>
      <c r="Q34">
        <f>Лист5!Q37</f>
        <v>2</v>
      </c>
      <c r="R34">
        <f t="shared" si="1"/>
        <v>16.666666666666664</v>
      </c>
    </row>
    <row r="35" spans="8:18" ht="12.75">
      <c r="H35">
        <v>33</v>
      </c>
      <c r="I35">
        <f>Лист1!Q38</f>
        <v>1</v>
      </c>
      <c r="J35">
        <f t="shared" si="6"/>
        <v>8.333333333333332</v>
      </c>
      <c r="Q35">
        <f>Лист5!Q38</f>
        <v>1</v>
      </c>
      <c r="R35">
        <f t="shared" si="1"/>
        <v>8.333333333333332</v>
      </c>
    </row>
    <row r="36" spans="9:18" ht="12.75">
      <c r="I36">
        <f>Лист1!Q39</f>
        <v>1</v>
      </c>
      <c r="J36">
        <f t="shared" si="6"/>
        <v>8.333333333333332</v>
      </c>
      <c r="Q36">
        <f>Лист5!Q39</f>
        <v>1</v>
      </c>
      <c r="R36">
        <f t="shared" si="1"/>
        <v>8.333333333333332</v>
      </c>
    </row>
    <row r="37" spans="9:18" ht="12.75">
      <c r="I37">
        <f>Лист1!Q40</f>
        <v>1</v>
      </c>
      <c r="J37">
        <f t="shared" si="6"/>
        <v>8.333333333333332</v>
      </c>
      <c r="Q37">
        <f>Лист5!Q40</f>
        <v>1</v>
      </c>
      <c r="R37">
        <f t="shared" si="1"/>
        <v>8.333333333333332</v>
      </c>
    </row>
    <row r="38" spans="9:18" ht="12.75">
      <c r="I38">
        <f>Лист1!Q41</f>
        <v>1</v>
      </c>
      <c r="J38">
        <f t="shared" si="6"/>
        <v>8.333333333333332</v>
      </c>
      <c r="Q38">
        <f>Лист5!Q41</f>
        <v>1</v>
      </c>
      <c r="R38">
        <f t="shared" si="1"/>
        <v>8.333333333333332</v>
      </c>
    </row>
    <row r="39" spans="9:18" ht="12.75">
      <c r="I39">
        <f>Лист1!Q42</f>
        <v>1</v>
      </c>
      <c r="J39">
        <f t="shared" si="6"/>
        <v>8.333333333333332</v>
      </c>
      <c r="Q39">
        <f>Лист5!Q42</f>
        <v>1</v>
      </c>
      <c r="R39">
        <f t="shared" si="1"/>
        <v>8.333333333333332</v>
      </c>
    </row>
    <row r="40" spans="9:18" ht="12.75">
      <c r="I40">
        <f>Лист1!Q43</f>
        <v>1</v>
      </c>
      <c r="J40">
        <f t="shared" si="6"/>
        <v>8.333333333333332</v>
      </c>
      <c r="Q40">
        <f>Лист5!Q43</f>
        <v>1</v>
      </c>
      <c r="R40">
        <f t="shared" si="1"/>
        <v>8.333333333333332</v>
      </c>
    </row>
    <row r="41" spans="9:18" ht="12.75">
      <c r="I41">
        <f>Лист1!Q44</f>
        <v>1</v>
      </c>
      <c r="J41">
        <f t="shared" si="6"/>
        <v>8.333333333333332</v>
      </c>
      <c r="Q41">
        <f>Лист5!Q44</f>
        <v>1</v>
      </c>
      <c r="R41">
        <f t="shared" si="1"/>
        <v>8.333333333333332</v>
      </c>
    </row>
    <row r="42" spans="9:18" ht="12.75">
      <c r="I42">
        <f>Лист1!Q45</f>
        <v>1</v>
      </c>
      <c r="J42">
        <f t="shared" si="6"/>
        <v>8.333333333333332</v>
      </c>
      <c r="Q42">
        <f>Лист5!Q45</f>
        <v>1</v>
      </c>
      <c r="R42">
        <f t="shared" si="1"/>
        <v>8.333333333333332</v>
      </c>
    </row>
    <row r="43" spans="9:18" ht="12.75">
      <c r="I43">
        <f>Лист1!Q46</f>
        <v>0</v>
      </c>
      <c r="J43">
        <f t="shared" si="6"/>
        <v>0</v>
      </c>
      <c r="Q43">
        <f>Лист5!Q46</f>
        <v>0</v>
      </c>
      <c r="R43">
        <f t="shared" si="1"/>
        <v>0</v>
      </c>
    </row>
  </sheetData>
  <mergeCells count="9">
    <mergeCell ref="W1:X1"/>
    <mergeCell ref="Y1:Z1"/>
    <mergeCell ref="U1:V1"/>
    <mergeCell ref="Q1:R1"/>
    <mergeCell ref="S1:T1"/>
    <mergeCell ref="I1:J1"/>
    <mergeCell ref="K1:L1"/>
    <mergeCell ref="M1:N1"/>
    <mergeCell ref="O1: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imin</dc:creator>
  <cp:keywords/>
  <dc:description/>
  <cp:lastModifiedBy>imin</cp:lastModifiedBy>
  <dcterms:created xsi:type="dcterms:W3CDTF">2007-06-05T13:42:51Z</dcterms:created>
  <dcterms:modified xsi:type="dcterms:W3CDTF">2007-08-10T10:21:09Z</dcterms:modified>
  <cp:category/>
  <cp:version/>
  <cp:contentType/>
  <cp:contentStatus/>
</cp:coreProperties>
</file>