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<sst xmlns="http://schemas.openxmlformats.org/spreadsheetml/2006/main" count="183" uniqueCount="39">
  <si>
    <t>D</t>
  </si>
  <si>
    <t>M</t>
  </si>
  <si>
    <t>m</t>
  </si>
  <si>
    <t>Max</t>
  </si>
  <si>
    <t>n=12</t>
  </si>
  <si>
    <t>t*</t>
  </si>
  <si>
    <t xml:space="preserve">% </t>
  </si>
  <si>
    <t>Лист</t>
  </si>
  <si>
    <t>Аторвастатин кальций  05.11.2001</t>
  </si>
  <si>
    <t>Контроль</t>
  </si>
  <si>
    <t>Дата</t>
  </si>
  <si>
    <t>День опыта</t>
  </si>
  <si>
    <t>100 мг/л</t>
  </si>
  <si>
    <t>10 мг/л</t>
  </si>
  <si>
    <t>1 мг/л</t>
  </si>
  <si>
    <t>0.1 мг/л</t>
  </si>
  <si>
    <t>0.01 мг/л</t>
  </si>
  <si>
    <t>Номер ячейки</t>
  </si>
  <si>
    <t>Число умерших</t>
  </si>
  <si>
    <t>Число выживших</t>
  </si>
  <si>
    <t>Продолжительность жизни (сутки)</t>
  </si>
  <si>
    <t>Максимальная продолжительность жизни (сутки) = 22</t>
  </si>
  <si>
    <t>Максимальная продолжительность жизни (сутки) = 26</t>
  </si>
  <si>
    <t>Максимальная продолжительность жизни (сутки) = 24</t>
  </si>
  <si>
    <t>Максимальная продолжительность жизни (сутки) = 25</t>
  </si>
  <si>
    <t>Максимальная продолжительность жизни (сутки) = 23</t>
  </si>
  <si>
    <t>Средняя продолжительность жизни (сутки) = 17.83±0.98 (SEM)</t>
  </si>
  <si>
    <t>Средняя продолжительность жизни (сутки) = 20.08±1.49 (SEM)</t>
  </si>
  <si>
    <t>Средняя продолжительность жизни (сутки) = 14.50±1.15 (SEM)</t>
  </si>
  <si>
    <t>Средняя продолжительность жизни (сутки) = 18.58±1.29 (SEM)</t>
  </si>
  <si>
    <t>Средняя продолжительность жизни (сутки) = 18.42±1.06 (SEM)</t>
  </si>
  <si>
    <t>Средняя продолжительность жизни (сутки) = 15.25±1.24 (SEM)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</si>
  <si>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</si>
  <si>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</si>
  <si>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</si>
  <si>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</si>
  <si>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</si>
  <si>
    <t>0,1 мг/л</t>
  </si>
  <si>
    <t>0,01 мг/л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</si>
</sst>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Аторвастатин кальций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Лист9!$J$3:$J$29</c:f>
              <c:numCache>
                <c:ptCount val="27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83.33333333333334</c:v>
                </c:pt>
                <c:pt idx="14">
                  <c:v>75</c:v>
                </c:pt>
                <c:pt idx="15">
                  <c:v>66.66666666666666</c:v>
                </c:pt>
                <c:pt idx="16">
                  <c:v>66.66666666666666</c:v>
                </c:pt>
                <c:pt idx="17">
                  <c:v>50</c:v>
                </c:pt>
                <c:pt idx="18">
                  <c:v>41.66666666666667</c:v>
                </c:pt>
                <c:pt idx="19">
                  <c:v>25</c:v>
                </c:pt>
                <c:pt idx="20">
                  <c:v>8.333333333333332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Лист9!$L$3:$L$30</c:f>
              <c:numCache>
                <c:ptCount val="28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66.66666666666666</c:v>
                </c:pt>
                <c:pt idx="17">
                  <c:v>66.66666666666666</c:v>
                </c:pt>
                <c:pt idx="18">
                  <c:v>58.333333333333336</c:v>
                </c:pt>
                <c:pt idx="19">
                  <c:v>58.333333333333336</c:v>
                </c:pt>
                <c:pt idx="20">
                  <c:v>50</c:v>
                </c:pt>
                <c:pt idx="21">
                  <c:v>50</c:v>
                </c:pt>
                <c:pt idx="22">
                  <c:v>33.33333333333333</c:v>
                </c:pt>
                <c:pt idx="23">
                  <c:v>25</c:v>
                </c:pt>
                <c:pt idx="24">
                  <c:v>8.333333333333332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Лист9!$P$3:$P$30</c:f>
              <c:numCache>
                <c:ptCount val="28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91.66666666666666</c:v>
                </c:pt>
                <c:pt idx="13">
                  <c:v>83.33333333333334</c:v>
                </c:pt>
                <c:pt idx="14">
                  <c:v>66.66666666666666</c:v>
                </c:pt>
                <c:pt idx="15">
                  <c:v>58.333333333333336</c:v>
                </c:pt>
                <c:pt idx="16">
                  <c:v>50</c:v>
                </c:pt>
                <c:pt idx="17">
                  <c:v>33.33333333333333</c:v>
                </c:pt>
                <c:pt idx="18">
                  <c:v>33.33333333333333</c:v>
                </c:pt>
                <c:pt idx="19">
                  <c:v>33.33333333333333</c:v>
                </c:pt>
                <c:pt idx="20">
                  <c:v>33.33333333333333</c:v>
                </c:pt>
                <c:pt idx="21">
                  <c:v>33.33333333333333</c:v>
                </c:pt>
                <c:pt idx="22">
                  <c:v>25</c:v>
                </c:pt>
                <c:pt idx="23">
                  <c:v>16.666666666666664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Лист9!$R$3:$R$25</c:f>
              <c:numCache>
                <c:ptCount val="23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83.33333333333334</c:v>
                </c:pt>
                <c:pt idx="13">
                  <c:v>75</c:v>
                </c:pt>
                <c:pt idx="14">
                  <c:v>66.66666666666666</c:v>
                </c:pt>
                <c:pt idx="15">
                  <c:v>66.66666666666666</c:v>
                </c:pt>
                <c:pt idx="16">
                  <c:v>66.66666666666666</c:v>
                </c:pt>
                <c:pt idx="17">
                  <c:v>66.66666666666666</c:v>
                </c:pt>
                <c:pt idx="18">
                  <c:v>50</c:v>
                </c:pt>
                <c:pt idx="19">
                  <c:v>33.33333333333333</c:v>
                </c:pt>
                <c:pt idx="20">
                  <c:v>25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0,01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Лист9!$T$3:$T$29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83.33333333333334</c:v>
                </c:pt>
                <c:pt idx="11">
                  <c:v>75</c:v>
                </c:pt>
                <c:pt idx="12">
                  <c:v>66.66666666666666</c:v>
                </c:pt>
                <c:pt idx="13">
                  <c:v>58.333333333333336</c:v>
                </c:pt>
                <c:pt idx="14">
                  <c:v>41.66666666666667</c:v>
                </c:pt>
                <c:pt idx="15">
                  <c:v>41.66666666666667</c:v>
                </c:pt>
                <c:pt idx="16">
                  <c:v>41.66666666666667</c:v>
                </c:pt>
                <c:pt idx="17">
                  <c:v>41.66666666666667</c:v>
                </c:pt>
                <c:pt idx="18">
                  <c:v>33.33333333333333</c:v>
                </c:pt>
                <c:pt idx="19">
                  <c:v>25</c:v>
                </c:pt>
                <c:pt idx="20">
                  <c:v>16.666666666666664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0542586"/>
        <c:axId val="50665547"/>
      </c:lineChart>
      <c:catAx>
        <c:axId val="2054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65547"/>
        <c:crosses val="autoZero"/>
        <c:auto val="1"/>
        <c:lblOffset val="100"/>
        <c:noMultiLvlLbl val="0"/>
      </c:catAx>
      <c:valAx>
        <c:axId val="5066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s="7">
        <v>2001</v>
      </c>
    </row>
    <row r="3" ht="12.75">
      <c r="A3" s="1" t="s">
        <v>9</v>
      </c>
    </row>
    <row r="4" spans="3:17" ht="12.75" customHeight="1">
      <c r="C4" s="13" t="s">
        <v>17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18</v>
      </c>
      <c r="Q4" t="s">
        <v>19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37200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3">
        <v>37201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3">
        <v>37202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3">
        <v>37203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3">
        <v>37204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>(12-O10)</f>
        <v>12</v>
      </c>
    </row>
    <row r="11" spans="1:17" ht="12.75">
      <c r="A11" s="3">
        <v>37205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2">(12-O11)</f>
        <v>12</v>
      </c>
    </row>
    <row r="12" spans="1:17" ht="12.75">
      <c r="A12" s="3">
        <v>37206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3">
        <v>37207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3">
        <v>37208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0</v>
      </c>
      <c r="Q14">
        <f t="shared" si="0"/>
        <v>12</v>
      </c>
    </row>
    <row r="15" spans="1:17" ht="12.75">
      <c r="A15" s="3">
        <v>37209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0</v>
      </c>
      <c r="Q15">
        <f t="shared" si="0"/>
        <v>12</v>
      </c>
    </row>
    <row r="16" spans="1:17" ht="12.75">
      <c r="A16" s="3">
        <v>37210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0</v>
      </c>
      <c r="Q16">
        <f t="shared" si="0"/>
        <v>12</v>
      </c>
    </row>
    <row r="17" spans="1:17" ht="12.75">
      <c r="A17" s="3">
        <v>37211</v>
      </c>
      <c r="B17" s="5">
        <v>12</v>
      </c>
      <c r="C17" s="2"/>
      <c r="D17" s="2"/>
      <c r="E17" s="2"/>
      <c r="F17" s="2"/>
      <c r="G17" s="2"/>
      <c r="H17" s="2"/>
      <c r="I17" s="2" t="s">
        <v>0</v>
      </c>
      <c r="J17" s="2"/>
      <c r="K17" s="2" t="s">
        <v>0</v>
      </c>
      <c r="L17" s="2"/>
      <c r="M17" s="2"/>
      <c r="N17" s="2"/>
      <c r="O17" s="2">
        <v>2</v>
      </c>
      <c r="Q17">
        <f t="shared" si="0"/>
        <v>10</v>
      </c>
    </row>
    <row r="18" spans="1:17" ht="12.75">
      <c r="A18" s="3">
        <v>37212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2</v>
      </c>
      <c r="Q18">
        <f t="shared" si="0"/>
        <v>10</v>
      </c>
    </row>
    <row r="19" spans="1:17" ht="12.75">
      <c r="A19" s="3">
        <v>37213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2</v>
      </c>
      <c r="Q19">
        <f t="shared" si="0"/>
        <v>10</v>
      </c>
    </row>
    <row r="20" spans="1:17" ht="12.75">
      <c r="A20" s="3">
        <v>37214</v>
      </c>
      <c r="B20" s="5">
        <v>15</v>
      </c>
      <c r="C20" s="2"/>
      <c r="D20" s="2"/>
      <c r="E20" s="2"/>
      <c r="F20" s="2"/>
      <c r="G20" s="2"/>
      <c r="H20" s="2" t="s">
        <v>0</v>
      </c>
      <c r="I20" s="2"/>
      <c r="J20" s="2"/>
      <c r="K20" s="2"/>
      <c r="O20" s="2">
        <v>3</v>
      </c>
      <c r="Q20">
        <f t="shared" si="0"/>
        <v>9</v>
      </c>
    </row>
    <row r="21" spans="1:17" ht="12.75">
      <c r="A21" s="3">
        <v>37215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0</v>
      </c>
      <c r="O21" s="2">
        <v>4</v>
      </c>
      <c r="Q21">
        <f t="shared" si="0"/>
        <v>8</v>
      </c>
    </row>
    <row r="22" spans="1:17" ht="12.75">
      <c r="A22" s="3">
        <v>37216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4</v>
      </c>
      <c r="Q22">
        <f t="shared" si="0"/>
        <v>8</v>
      </c>
    </row>
    <row r="23" spans="1:17" ht="12.75">
      <c r="A23" s="3">
        <v>37217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 t="s">
        <v>0</v>
      </c>
      <c r="N23" s="2"/>
      <c r="O23" s="2">
        <v>6</v>
      </c>
      <c r="Q23">
        <f t="shared" si="0"/>
        <v>6</v>
      </c>
    </row>
    <row r="24" spans="1:17" ht="12.75">
      <c r="A24" s="3">
        <v>37218</v>
      </c>
      <c r="B24" s="5">
        <v>19</v>
      </c>
      <c r="C24" s="2" t="s">
        <v>0</v>
      </c>
      <c r="D24" s="2"/>
      <c r="E24" s="2"/>
      <c r="F24" s="2"/>
      <c r="G24" s="2"/>
      <c r="H24" s="2"/>
      <c r="I24" s="2"/>
      <c r="J24" s="2"/>
      <c r="K24" s="2"/>
      <c r="O24" s="2">
        <v>7</v>
      </c>
      <c r="Q24">
        <f t="shared" si="0"/>
        <v>5</v>
      </c>
    </row>
    <row r="25" spans="1:17" ht="12.75">
      <c r="A25" s="3">
        <v>37219</v>
      </c>
      <c r="B25" s="5">
        <v>20</v>
      </c>
      <c r="C25" s="2"/>
      <c r="D25" s="2"/>
      <c r="E25" s="2" t="s">
        <v>0</v>
      </c>
      <c r="F25" s="2"/>
      <c r="G25" s="2" t="s">
        <v>0</v>
      </c>
      <c r="H25" s="2"/>
      <c r="I25" s="2"/>
      <c r="J25" s="2"/>
      <c r="K25" s="2"/>
      <c r="N25" s="2"/>
      <c r="O25" s="2">
        <v>9</v>
      </c>
      <c r="Q25">
        <f t="shared" si="0"/>
        <v>3</v>
      </c>
    </row>
    <row r="26" spans="1:17" ht="12.75">
      <c r="A26" s="3">
        <v>37220</v>
      </c>
      <c r="B26" s="5">
        <v>21</v>
      </c>
      <c r="C26" s="2"/>
      <c r="D26" s="2" t="s">
        <v>0</v>
      </c>
      <c r="E26" s="2"/>
      <c r="F26" s="2"/>
      <c r="G26" s="2"/>
      <c r="H26" s="2"/>
      <c r="I26" s="2"/>
      <c r="J26" s="2" t="s">
        <v>0</v>
      </c>
      <c r="K26" s="2"/>
      <c r="M26" s="2"/>
      <c r="O26" s="2">
        <v>11</v>
      </c>
      <c r="Q26">
        <f t="shared" si="0"/>
        <v>1</v>
      </c>
    </row>
    <row r="27" spans="1:17" ht="12.75">
      <c r="A27" s="3">
        <v>37221</v>
      </c>
      <c r="B27" s="5">
        <v>22</v>
      </c>
      <c r="C27" s="2"/>
      <c r="D27" s="2"/>
      <c r="E27" s="2"/>
      <c r="F27" s="2" t="s">
        <v>0</v>
      </c>
      <c r="G27" s="2"/>
      <c r="H27" s="2"/>
      <c r="I27" s="2"/>
      <c r="J27" s="2"/>
      <c r="K27" s="2"/>
      <c r="O27" s="2">
        <v>12</v>
      </c>
      <c r="Q27">
        <f t="shared" si="0"/>
        <v>0</v>
      </c>
    </row>
    <row r="28" spans="1:15" ht="12.75">
      <c r="A28" s="3">
        <v>37222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3">
        <v>37223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3">
        <v>37224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3">
        <v>37225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3">
        <v>37226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>
        <v>37227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3">
        <v>37228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3">
        <v>37229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>
        <v>37230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>
        <v>37231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>
        <v>37232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>
        <v>37233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>
        <v>37234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20</v>
      </c>
      <c r="C42" s="6">
        <v>19</v>
      </c>
      <c r="D42" s="6">
        <v>21</v>
      </c>
      <c r="E42" s="6">
        <v>20</v>
      </c>
      <c r="F42" s="6">
        <v>22</v>
      </c>
      <c r="G42" s="6">
        <v>20</v>
      </c>
      <c r="H42" s="6">
        <v>15</v>
      </c>
      <c r="I42" s="6">
        <v>12</v>
      </c>
      <c r="J42" s="6">
        <v>21</v>
      </c>
      <c r="K42" s="6">
        <v>12</v>
      </c>
      <c r="L42" s="6">
        <v>18</v>
      </c>
      <c r="M42" s="6">
        <v>18</v>
      </c>
      <c r="N42" s="6">
        <v>16</v>
      </c>
    </row>
    <row r="44" spans="1:14" ht="12.75">
      <c r="A44" s="1" t="s">
        <v>1</v>
      </c>
      <c r="C44" s="2">
        <f>AVERAGE(C42:N42)</f>
        <v>17.833333333333332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2</v>
      </c>
      <c r="C45">
        <f>SQRT(VAR(C42:N42)/12)</f>
        <v>0.983448888947319</v>
      </c>
    </row>
    <row r="46" spans="1:3" ht="12.75">
      <c r="A46" s="1" t="s">
        <v>3</v>
      </c>
      <c r="C46" s="2">
        <f>MAX(C42:N42)</f>
        <v>22</v>
      </c>
    </row>
    <row r="47" ht="12.75">
      <c r="A47" t="s">
        <v>26</v>
      </c>
    </row>
    <row r="48" ht="12.75">
      <c r="A48" t="s">
        <v>21</v>
      </c>
    </row>
    <row r="49" ht="12.75">
      <c r="A49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2001</v>
      </c>
    </row>
    <row r="3" ht="12.75">
      <c r="A3" s="1" t="s">
        <v>12</v>
      </c>
    </row>
    <row r="4" spans="3:17" ht="12.75" customHeight="1">
      <c r="C4" s="13" t="s">
        <v>17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18</v>
      </c>
      <c r="Q4" t="s">
        <v>19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37200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3">(12-O6)</f>
        <v>12</v>
      </c>
    </row>
    <row r="7" spans="1:17" ht="12.75">
      <c r="A7" s="3">
        <v>37201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3">
        <v>37202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3">
        <v>37203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3">
        <v>37204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3">
        <v>37205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3">
        <v>37206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3">
        <v>37207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0</v>
      </c>
      <c r="Q13">
        <f t="shared" si="0"/>
        <v>12</v>
      </c>
    </row>
    <row r="14" spans="1:17" ht="12.75">
      <c r="A14" s="3">
        <v>37208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0</v>
      </c>
      <c r="Q14">
        <f t="shared" si="0"/>
        <v>12</v>
      </c>
    </row>
    <row r="15" spans="1:17" ht="12.75">
      <c r="A15" s="3">
        <v>37209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3">
        <v>37210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0</v>
      </c>
      <c r="Q16">
        <f t="shared" si="0"/>
        <v>12</v>
      </c>
    </row>
    <row r="17" spans="1:17" ht="12.75">
      <c r="A17" s="3">
        <v>37211</v>
      </c>
      <c r="B17" s="5">
        <v>12</v>
      </c>
      <c r="C17" s="2"/>
      <c r="D17" s="2" t="s">
        <v>0</v>
      </c>
      <c r="E17" s="2"/>
      <c r="F17" s="2"/>
      <c r="G17" s="2"/>
      <c r="H17" s="2"/>
      <c r="I17" s="2"/>
      <c r="J17" s="2"/>
      <c r="K17" s="2"/>
      <c r="L17" s="2" t="s">
        <v>0</v>
      </c>
      <c r="M17" s="2"/>
      <c r="N17" s="2"/>
      <c r="O17" s="2">
        <v>2</v>
      </c>
      <c r="Q17">
        <f t="shared" si="0"/>
        <v>10</v>
      </c>
    </row>
    <row r="18" spans="1:17" ht="12.75">
      <c r="A18" s="3">
        <v>37212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2</v>
      </c>
      <c r="Q18">
        <f t="shared" si="0"/>
        <v>10</v>
      </c>
    </row>
    <row r="19" spans="1:17" ht="12.75">
      <c r="A19" s="3">
        <v>37213</v>
      </c>
      <c r="B19" s="5">
        <v>14</v>
      </c>
      <c r="C19" s="2"/>
      <c r="D19" s="2"/>
      <c r="E19" s="2" t="s">
        <v>0</v>
      </c>
      <c r="F19" s="2"/>
      <c r="G19" s="2"/>
      <c r="H19" s="2"/>
      <c r="I19" s="2"/>
      <c r="J19" s="2"/>
      <c r="K19" s="2"/>
      <c r="N19" s="2"/>
      <c r="O19" s="2">
        <v>3</v>
      </c>
      <c r="Q19">
        <f t="shared" si="0"/>
        <v>9</v>
      </c>
    </row>
    <row r="20" spans="1:17" ht="12.75">
      <c r="A20" s="3">
        <v>37214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>
        <v>3</v>
      </c>
      <c r="Q20">
        <f t="shared" si="0"/>
        <v>9</v>
      </c>
    </row>
    <row r="21" spans="1:17" ht="12.75">
      <c r="A21" s="3">
        <v>37215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3</v>
      </c>
      <c r="Q21">
        <f t="shared" si="0"/>
        <v>9</v>
      </c>
    </row>
    <row r="22" spans="1:17" ht="12.75">
      <c r="A22" s="3">
        <v>37216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 t="s">
        <v>0</v>
      </c>
      <c r="O22" s="2">
        <v>4</v>
      </c>
      <c r="Q22">
        <f t="shared" si="0"/>
        <v>8</v>
      </c>
    </row>
    <row r="23" spans="1:17" ht="12.75">
      <c r="A23" s="3">
        <v>37217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4</v>
      </c>
      <c r="Q23">
        <f t="shared" si="0"/>
        <v>8</v>
      </c>
    </row>
    <row r="24" spans="1:17" ht="12.75">
      <c r="A24" s="3">
        <v>37218</v>
      </c>
      <c r="B24" s="5">
        <v>19</v>
      </c>
      <c r="C24" s="2"/>
      <c r="D24" s="2"/>
      <c r="E24" s="2"/>
      <c r="F24" s="2"/>
      <c r="G24" s="2"/>
      <c r="H24" s="2"/>
      <c r="I24" s="2"/>
      <c r="J24" s="2" t="s">
        <v>0</v>
      </c>
      <c r="K24" s="2"/>
      <c r="L24" s="2"/>
      <c r="M24" s="2"/>
      <c r="O24" s="2">
        <v>5</v>
      </c>
      <c r="Q24">
        <f t="shared" si="0"/>
        <v>7</v>
      </c>
    </row>
    <row r="25" spans="1:17" ht="12.75">
      <c r="A25" s="3">
        <v>37219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N25" s="2"/>
      <c r="O25" s="2">
        <v>5</v>
      </c>
      <c r="Q25">
        <f t="shared" si="0"/>
        <v>7</v>
      </c>
    </row>
    <row r="26" spans="1:17" ht="12.75">
      <c r="A26" s="3">
        <v>37220</v>
      </c>
      <c r="B26" s="5">
        <v>21</v>
      </c>
      <c r="C26" s="2"/>
      <c r="D26" s="2"/>
      <c r="E26" s="2"/>
      <c r="F26" s="2"/>
      <c r="G26" s="2" t="s">
        <v>0</v>
      </c>
      <c r="H26" s="2"/>
      <c r="I26" s="2"/>
      <c r="J26" s="2"/>
      <c r="K26" s="2"/>
      <c r="L26" s="2"/>
      <c r="M26" s="2"/>
      <c r="O26" s="2">
        <v>6</v>
      </c>
      <c r="Q26">
        <f t="shared" si="0"/>
        <v>6</v>
      </c>
    </row>
    <row r="27" spans="1:17" ht="12.75">
      <c r="A27" s="3">
        <v>37221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6</v>
      </c>
      <c r="Q27">
        <f t="shared" si="0"/>
        <v>6</v>
      </c>
    </row>
    <row r="28" spans="1:17" ht="12.75">
      <c r="A28" s="3">
        <v>37222</v>
      </c>
      <c r="B28" s="5">
        <v>23</v>
      </c>
      <c r="C28" s="2"/>
      <c r="D28" s="2"/>
      <c r="E28" s="2"/>
      <c r="F28" s="2" t="s">
        <v>0</v>
      </c>
      <c r="G28" s="2"/>
      <c r="H28" s="2"/>
      <c r="I28" s="2" t="s">
        <v>0</v>
      </c>
      <c r="J28" s="2"/>
      <c r="K28" s="2"/>
      <c r="L28" s="2"/>
      <c r="O28" s="2">
        <v>8</v>
      </c>
      <c r="Q28">
        <f t="shared" si="0"/>
        <v>4</v>
      </c>
    </row>
    <row r="29" spans="1:17" ht="12.75">
      <c r="A29" s="3">
        <v>37223</v>
      </c>
      <c r="B29" s="5">
        <v>24</v>
      </c>
      <c r="C29" s="2" t="s">
        <v>0</v>
      </c>
      <c r="D29" s="2"/>
      <c r="E29" s="2"/>
      <c r="F29" s="2"/>
      <c r="G29" s="2"/>
      <c r="H29" s="2"/>
      <c r="I29" s="2"/>
      <c r="J29" s="2"/>
      <c r="K29" s="2"/>
      <c r="L29" s="2"/>
      <c r="O29" s="2">
        <v>9</v>
      </c>
      <c r="Q29">
        <f t="shared" si="0"/>
        <v>3</v>
      </c>
    </row>
    <row r="30" spans="1:17" ht="12.75">
      <c r="A30" s="3">
        <v>37224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 t="s">
        <v>0</v>
      </c>
      <c r="N30" s="2" t="s">
        <v>0</v>
      </c>
      <c r="O30" s="2">
        <v>11</v>
      </c>
      <c r="Q30">
        <f t="shared" si="0"/>
        <v>1</v>
      </c>
    </row>
    <row r="31" spans="1:17" ht="12.75">
      <c r="A31" s="3">
        <v>37225</v>
      </c>
      <c r="B31" s="5">
        <v>26</v>
      </c>
      <c r="C31" s="2"/>
      <c r="D31" s="2"/>
      <c r="E31" s="2"/>
      <c r="F31" s="2"/>
      <c r="G31" s="2"/>
      <c r="H31" s="2" t="s">
        <v>0</v>
      </c>
      <c r="I31" s="2"/>
      <c r="J31" s="2"/>
      <c r="K31" s="2"/>
      <c r="L31" s="2"/>
      <c r="O31" s="2">
        <v>12</v>
      </c>
      <c r="Q31">
        <f t="shared" si="0"/>
        <v>0</v>
      </c>
    </row>
    <row r="32" spans="1:15" ht="12.75">
      <c r="A32" s="3">
        <v>37226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3">
        <v>37227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3">
        <v>37228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>
        <v>37229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>
        <v>37230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>
        <v>37231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>
        <v>37232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>
        <v>37233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>
        <v>37234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24</v>
      </c>
      <c r="D42" s="6">
        <v>12</v>
      </c>
      <c r="E42" s="6">
        <v>14</v>
      </c>
      <c r="F42" s="6">
        <v>23</v>
      </c>
      <c r="G42" s="6">
        <v>21</v>
      </c>
      <c r="H42" s="6">
        <v>26</v>
      </c>
      <c r="I42" s="6">
        <v>23</v>
      </c>
      <c r="J42" s="6">
        <v>19</v>
      </c>
      <c r="K42" s="6">
        <v>17</v>
      </c>
      <c r="L42" s="6">
        <v>12</v>
      </c>
      <c r="M42" s="6">
        <v>25</v>
      </c>
      <c r="N42" s="6">
        <v>25</v>
      </c>
    </row>
    <row r="44" spans="1:14" ht="12.75">
      <c r="A44" s="1" t="s">
        <v>1</v>
      </c>
      <c r="C44" s="2">
        <f>AVERAGE(C42:N42)</f>
        <v>20.083333333333332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1.494729798899177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27</v>
      </c>
    </row>
    <row r="49" ht="12.75">
      <c r="A49" t="s">
        <v>22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2001</v>
      </c>
    </row>
    <row r="3" ht="12.75">
      <c r="A3" s="1" t="s">
        <v>13</v>
      </c>
    </row>
    <row r="4" spans="3:17" ht="12.75" customHeight="1">
      <c r="C4" s="13" t="s">
        <v>17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18</v>
      </c>
      <c r="Q4" t="s">
        <v>19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37200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1">(12-O6)</f>
        <v>12</v>
      </c>
    </row>
    <row r="7" spans="1:17" ht="12.75">
      <c r="A7" s="3">
        <v>37201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3">
        <v>37202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3">
        <v>37203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3">
        <v>37204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3">
        <v>37205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3">
        <v>37206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3">
        <v>37207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3">
        <v>37208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3">
        <v>37209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3">
        <v>37210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0</v>
      </c>
      <c r="O16" s="2">
        <v>1</v>
      </c>
      <c r="Q16">
        <f t="shared" si="0"/>
        <v>11</v>
      </c>
    </row>
    <row r="17" spans="1:17" ht="12.75">
      <c r="A17" s="3">
        <v>37211</v>
      </c>
      <c r="B17" s="5">
        <v>12</v>
      </c>
      <c r="C17" s="2"/>
      <c r="D17" s="2"/>
      <c r="E17" s="2"/>
      <c r="F17" s="2"/>
      <c r="G17" s="2"/>
      <c r="H17" s="2" t="s">
        <v>0</v>
      </c>
      <c r="I17" s="2" t="s">
        <v>0</v>
      </c>
      <c r="J17" s="2" t="s">
        <v>0</v>
      </c>
      <c r="K17" s="2"/>
      <c r="L17" s="2"/>
      <c r="M17" s="2" t="s">
        <v>0</v>
      </c>
      <c r="N17" s="2"/>
      <c r="O17" s="2">
        <v>5</v>
      </c>
      <c r="Q17">
        <f t="shared" si="0"/>
        <v>7</v>
      </c>
    </row>
    <row r="18" spans="1:17" ht="12.75">
      <c r="A18" s="3">
        <v>37212</v>
      </c>
      <c r="B18" s="5">
        <v>13</v>
      </c>
      <c r="C18" s="2"/>
      <c r="D18" s="2"/>
      <c r="E18" s="2"/>
      <c r="F18" s="2"/>
      <c r="G18" s="2" t="s">
        <v>0</v>
      </c>
      <c r="H18" s="2"/>
      <c r="I18" s="2"/>
      <c r="J18" s="2"/>
      <c r="K18" s="2"/>
      <c r="L18" s="2" t="s">
        <v>0</v>
      </c>
      <c r="M18" s="2"/>
      <c r="N18" s="2"/>
      <c r="O18" s="2">
        <v>7</v>
      </c>
      <c r="Q18">
        <f t="shared" si="0"/>
        <v>5</v>
      </c>
    </row>
    <row r="19" spans="1:17" ht="12.75">
      <c r="A19" s="3">
        <v>37213</v>
      </c>
      <c r="B19" s="5">
        <v>14</v>
      </c>
      <c r="C19" s="2"/>
      <c r="D19" s="2" t="s">
        <v>0</v>
      </c>
      <c r="E19" s="2"/>
      <c r="F19" s="2"/>
      <c r="G19" s="2"/>
      <c r="H19" s="2"/>
      <c r="I19" s="2"/>
      <c r="J19" s="2"/>
      <c r="K19" s="2"/>
      <c r="O19" s="2">
        <v>8</v>
      </c>
      <c r="Q19">
        <f t="shared" si="0"/>
        <v>4</v>
      </c>
    </row>
    <row r="20" spans="1:17" ht="12.75">
      <c r="A20" s="3">
        <v>37214</v>
      </c>
      <c r="B20" s="5">
        <v>15</v>
      </c>
      <c r="C20" s="2"/>
      <c r="D20" s="2"/>
      <c r="E20" s="2" t="s">
        <v>0</v>
      </c>
      <c r="F20" s="2"/>
      <c r="G20" s="2"/>
      <c r="H20" s="2"/>
      <c r="I20" s="2"/>
      <c r="J20" s="2"/>
      <c r="K20" s="2" t="s">
        <v>0</v>
      </c>
      <c r="N20" s="2"/>
      <c r="O20" s="2">
        <v>10</v>
      </c>
      <c r="Q20">
        <f t="shared" si="0"/>
        <v>2</v>
      </c>
    </row>
    <row r="21" spans="1:17" ht="12.75">
      <c r="A21" s="3">
        <v>37215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N21" s="2"/>
      <c r="O21" s="2">
        <v>10</v>
      </c>
      <c r="Q21">
        <f t="shared" si="0"/>
        <v>2</v>
      </c>
    </row>
    <row r="22" spans="1:17" ht="12.75">
      <c r="A22" s="3">
        <v>37216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O22" s="2">
        <v>10</v>
      </c>
      <c r="Q22">
        <f t="shared" si="0"/>
        <v>2</v>
      </c>
    </row>
    <row r="23" spans="1:17" ht="12.75">
      <c r="A23" s="3">
        <v>37217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>
        <v>10</v>
      </c>
      <c r="Q23">
        <f t="shared" si="0"/>
        <v>2</v>
      </c>
    </row>
    <row r="24" spans="1:17" ht="12.75">
      <c r="A24" s="3">
        <v>37218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10</v>
      </c>
      <c r="Q24">
        <f t="shared" si="0"/>
        <v>2</v>
      </c>
    </row>
    <row r="25" spans="1:17" ht="12.75">
      <c r="A25" s="3">
        <v>37219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3">
        <v>37220</v>
      </c>
      <c r="B26" s="5">
        <v>21</v>
      </c>
      <c r="C26" s="2"/>
      <c r="D26" s="2"/>
      <c r="E26" s="2"/>
      <c r="F26" s="2" t="s">
        <v>0</v>
      </c>
      <c r="G26" s="2"/>
      <c r="H26" s="2"/>
      <c r="I26" s="2"/>
      <c r="J26" s="2"/>
      <c r="K26" s="2"/>
      <c r="L26" s="2"/>
      <c r="N26" s="2"/>
      <c r="O26" s="2">
        <v>11</v>
      </c>
      <c r="Q26">
        <f t="shared" si="0"/>
        <v>1</v>
      </c>
    </row>
    <row r="27" spans="1:17" ht="12.75">
      <c r="A27" s="3">
        <v>37221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11</v>
      </c>
      <c r="Q27">
        <f t="shared" si="0"/>
        <v>1</v>
      </c>
    </row>
    <row r="28" spans="1:17" ht="12.75">
      <c r="A28" s="3">
        <v>37222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11</v>
      </c>
      <c r="Q28">
        <f t="shared" si="0"/>
        <v>1</v>
      </c>
    </row>
    <row r="29" spans="1:17" ht="12.75">
      <c r="A29" s="3">
        <v>37223</v>
      </c>
      <c r="B29" s="5">
        <v>24</v>
      </c>
      <c r="C29" s="2" t="s">
        <v>0</v>
      </c>
      <c r="D29" s="2"/>
      <c r="E29" s="2"/>
      <c r="F29" s="2"/>
      <c r="G29" s="2"/>
      <c r="H29" s="2"/>
      <c r="I29" s="2"/>
      <c r="J29" s="2"/>
      <c r="K29" s="2"/>
      <c r="L29" s="2"/>
      <c r="O29" s="2">
        <v>11</v>
      </c>
      <c r="Q29">
        <f t="shared" si="0"/>
        <v>1</v>
      </c>
    </row>
    <row r="30" spans="1:17" ht="12.75">
      <c r="A30" s="3">
        <v>37224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12</v>
      </c>
      <c r="Q30">
        <f t="shared" si="0"/>
        <v>0</v>
      </c>
    </row>
    <row r="31" spans="1:15" ht="12.75">
      <c r="A31" s="3">
        <v>37225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3">
        <v>37226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3">
        <v>37227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3">
        <v>37228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>
        <v>37229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>
        <v>37230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>
        <v>37231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>
        <v>37232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>
        <v>37233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>
        <v>37234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24</v>
      </c>
      <c r="D42" s="6">
        <v>14</v>
      </c>
      <c r="E42" s="6">
        <v>15</v>
      </c>
      <c r="F42" s="6">
        <v>21</v>
      </c>
      <c r="G42" s="6">
        <v>13</v>
      </c>
      <c r="H42" s="6">
        <v>12</v>
      </c>
      <c r="I42" s="6">
        <v>12</v>
      </c>
      <c r="J42" s="6">
        <v>12</v>
      </c>
      <c r="K42" s="6">
        <v>15</v>
      </c>
      <c r="L42" s="6">
        <v>13</v>
      </c>
      <c r="M42" s="6">
        <v>12</v>
      </c>
      <c r="N42" s="6">
        <v>11</v>
      </c>
    </row>
    <row r="44" spans="1:14" ht="12.75">
      <c r="A44" s="1" t="s">
        <v>1</v>
      </c>
      <c r="C44" s="2">
        <f>AVERAGE(C42:N42)</f>
        <v>14.5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1.1514154661795957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28</v>
      </c>
    </row>
    <row r="49" ht="12.75">
      <c r="A49" t="s">
        <v>23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2001</v>
      </c>
    </row>
    <row r="3" ht="12.75">
      <c r="A3" s="1" t="s">
        <v>14</v>
      </c>
    </row>
    <row r="4" spans="3:17" ht="12.75" customHeight="1">
      <c r="C4" s="13" t="s">
        <v>17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18</v>
      </c>
      <c r="Q4" t="s">
        <v>19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37200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3">
        <v>37201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3">
        <v>37202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3">
        <v>37203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3">
        <v>37204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3">
        <v>37205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3">
        <v>37206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aca="true" t="shared" si="1" ref="Q12:Q33">(12-O12)</f>
        <v>12</v>
      </c>
    </row>
    <row r="13" spans="1:17" ht="12.75">
      <c r="A13" s="3">
        <v>37207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1"/>
        <v>12</v>
      </c>
    </row>
    <row r="14" spans="1:17" ht="12.75">
      <c r="A14" s="3">
        <v>37208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0</v>
      </c>
      <c r="Q14">
        <f t="shared" si="1"/>
        <v>12</v>
      </c>
    </row>
    <row r="15" spans="1:17" ht="12.75">
      <c r="A15" s="3">
        <v>37209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0</v>
      </c>
      <c r="Q15">
        <f t="shared" si="1"/>
        <v>12</v>
      </c>
    </row>
    <row r="16" spans="1:17" ht="12.75">
      <c r="A16" s="3">
        <v>37210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0</v>
      </c>
      <c r="Q16">
        <f t="shared" si="1"/>
        <v>12</v>
      </c>
    </row>
    <row r="17" spans="1:17" ht="12.75">
      <c r="A17" s="3">
        <v>37211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0</v>
      </c>
      <c r="Q17">
        <f t="shared" si="1"/>
        <v>12</v>
      </c>
    </row>
    <row r="18" spans="1:17" ht="12.75">
      <c r="A18" s="3">
        <v>37212</v>
      </c>
      <c r="B18" s="5">
        <v>13</v>
      </c>
      <c r="C18" s="2"/>
      <c r="D18" s="2"/>
      <c r="E18" s="2"/>
      <c r="F18" s="2"/>
      <c r="G18" s="2"/>
      <c r="H18" s="2"/>
      <c r="I18" s="2"/>
      <c r="J18" s="2" t="s">
        <v>0</v>
      </c>
      <c r="K18" s="2"/>
      <c r="L18" s="2"/>
      <c r="M18" s="2"/>
      <c r="N18" s="2"/>
      <c r="O18" s="2">
        <v>1</v>
      </c>
      <c r="Q18">
        <f t="shared" si="1"/>
        <v>11</v>
      </c>
    </row>
    <row r="19" spans="1:17" ht="12.75">
      <c r="A19" s="3">
        <v>37213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0</v>
      </c>
      <c r="O19" s="2">
        <v>2</v>
      </c>
      <c r="Q19">
        <f t="shared" si="1"/>
        <v>10</v>
      </c>
    </row>
    <row r="20" spans="1:17" ht="12.75">
      <c r="A20" s="3">
        <v>37214</v>
      </c>
      <c r="B20" s="5">
        <v>15</v>
      </c>
      <c r="C20" s="2"/>
      <c r="D20" s="2"/>
      <c r="E20" s="2"/>
      <c r="F20" s="2" t="s">
        <v>0</v>
      </c>
      <c r="G20" s="2"/>
      <c r="H20" s="2"/>
      <c r="I20" s="2"/>
      <c r="J20" s="2"/>
      <c r="K20" s="2"/>
      <c r="L20" s="2"/>
      <c r="M20" s="2" t="s">
        <v>0</v>
      </c>
      <c r="N20" s="2"/>
      <c r="O20" s="2">
        <v>4</v>
      </c>
      <c r="Q20">
        <f t="shared" si="1"/>
        <v>8</v>
      </c>
    </row>
    <row r="21" spans="1:17" ht="12.75">
      <c r="A21" s="3">
        <v>37215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 t="s">
        <v>0</v>
      </c>
      <c r="L21" s="2"/>
      <c r="M21" s="2"/>
      <c r="O21" s="2">
        <v>5</v>
      </c>
      <c r="Q21">
        <f t="shared" si="1"/>
        <v>7</v>
      </c>
    </row>
    <row r="22" spans="1:17" ht="12.75">
      <c r="A22" s="3">
        <v>37216</v>
      </c>
      <c r="B22" s="5">
        <v>17</v>
      </c>
      <c r="C22" s="2"/>
      <c r="D22" s="2"/>
      <c r="E22" s="2"/>
      <c r="F22" s="2"/>
      <c r="G22" s="2"/>
      <c r="H22" s="2"/>
      <c r="I22" s="2" t="s">
        <v>0</v>
      </c>
      <c r="J22" s="2"/>
      <c r="K22" s="2"/>
      <c r="L22" s="2"/>
      <c r="M22" s="2"/>
      <c r="O22" s="2">
        <v>6</v>
      </c>
      <c r="Q22">
        <f t="shared" si="1"/>
        <v>6</v>
      </c>
    </row>
    <row r="23" spans="1:17" ht="12.75">
      <c r="A23" s="3">
        <v>37217</v>
      </c>
      <c r="B23" s="5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2"/>
      <c r="N23" s="2"/>
      <c r="O23" s="2">
        <v>8</v>
      </c>
      <c r="Q23">
        <f t="shared" si="1"/>
        <v>4</v>
      </c>
    </row>
    <row r="24" spans="1:17" ht="12.75">
      <c r="A24" s="3">
        <v>37218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8</v>
      </c>
      <c r="Q24">
        <f t="shared" si="1"/>
        <v>4</v>
      </c>
    </row>
    <row r="25" spans="1:17" ht="12.75">
      <c r="A25" s="3">
        <v>37219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8</v>
      </c>
      <c r="Q25">
        <f t="shared" si="1"/>
        <v>4</v>
      </c>
    </row>
    <row r="26" spans="1:17" ht="12.75">
      <c r="A26" s="3">
        <v>37220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8</v>
      </c>
      <c r="Q26">
        <f t="shared" si="1"/>
        <v>4</v>
      </c>
    </row>
    <row r="27" spans="1:17" ht="12.75">
      <c r="A27" s="3">
        <v>37221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v>8</v>
      </c>
      <c r="Q27">
        <f t="shared" si="1"/>
        <v>4</v>
      </c>
    </row>
    <row r="28" spans="1:17" ht="12.75">
      <c r="A28" s="3">
        <v>37222</v>
      </c>
      <c r="B28" s="5">
        <v>23</v>
      </c>
      <c r="C28" s="2"/>
      <c r="D28" s="2"/>
      <c r="E28" s="2"/>
      <c r="F28" s="2"/>
      <c r="G28" s="2" t="s">
        <v>0</v>
      </c>
      <c r="H28" s="2"/>
      <c r="I28" s="2"/>
      <c r="J28" s="2"/>
      <c r="K28" s="2"/>
      <c r="L28" s="2"/>
      <c r="M28" s="2"/>
      <c r="O28" s="2">
        <v>9</v>
      </c>
      <c r="Q28">
        <f t="shared" si="1"/>
        <v>3</v>
      </c>
    </row>
    <row r="29" spans="1:17" ht="12.75">
      <c r="A29" s="3">
        <v>37223</v>
      </c>
      <c r="B29" s="5">
        <v>24</v>
      </c>
      <c r="C29" s="2"/>
      <c r="D29" s="2"/>
      <c r="E29" s="2"/>
      <c r="F29" s="2"/>
      <c r="G29" s="2"/>
      <c r="H29" s="2" t="s">
        <v>0</v>
      </c>
      <c r="I29" s="2"/>
      <c r="J29" s="2"/>
      <c r="K29" s="2"/>
      <c r="L29" s="2"/>
      <c r="M29" s="2"/>
      <c r="O29" s="2">
        <v>10</v>
      </c>
      <c r="Q29">
        <f t="shared" si="1"/>
        <v>2</v>
      </c>
    </row>
    <row r="30" spans="1:17" ht="12.75">
      <c r="A30" s="3">
        <v>37224</v>
      </c>
      <c r="B30" s="5">
        <v>25</v>
      </c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 t="s">
        <v>0</v>
      </c>
      <c r="M30" s="2"/>
      <c r="O30" s="2">
        <v>12</v>
      </c>
      <c r="Q30">
        <f t="shared" si="1"/>
        <v>0</v>
      </c>
    </row>
    <row r="31" spans="1:15" ht="12.75">
      <c r="A31" s="3">
        <v>37225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3">
        <v>37226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3">
        <v>37227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3">
        <v>37228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>
        <v>37229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>
        <v>37230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>
        <v>37231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>
        <v>37232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>
        <v>37233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>
        <v>37234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25</v>
      </c>
      <c r="D42" s="6">
        <v>18</v>
      </c>
      <c r="E42" s="6">
        <v>18</v>
      </c>
      <c r="F42" s="6">
        <v>15</v>
      </c>
      <c r="G42" s="6">
        <v>23</v>
      </c>
      <c r="H42" s="6">
        <v>24</v>
      </c>
      <c r="I42" s="6">
        <v>17</v>
      </c>
      <c r="J42" s="6">
        <v>13</v>
      </c>
      <c r="K42" s="6">
        <v>16</v>
      </c>
      <c r="L42" s="6">
        <v>25</v>
      </c>
      <c r="M42" s="6">
        <v>15</v>
      </c>
      <c r="N42" s="6">
        <v>14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1</v>
      </c>
      <c r="C44" s="2">
        <f>AVERAGE(C42:N42)</f>
        <v>18.583333333333332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1.2878119412241829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24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2001</v>
      </c>
    </row>
    <row r="3" ht="12.75">
      <c r="A3" s="1" t="s">
        <v>15</v>
      </c>
    </row>
    <row r="4" spans="3:17" ht="12.75" customHeight="1">
      <c r="C4" s="13" t="s">
        <v>17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18</v>
      </c>
      <c r="Q4" t="s">
        <v>19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37200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8">(12-O6)</f>
        <v>12</v>
      </c>
    </row>
    <row r="7" spans="1:17" ht="12.75">
      <c r="A7" s="3">
        <v>37201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3">
        <v>37202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3">
        <v>37203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3">
        <v>37204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3">
        <v>37205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3">
        <v>37206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3">
        <v>37207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3">
        <v>37208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3">
        <v>37209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3">
        <v>37210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0</v>
      </c>
      <c r="Q16">
        <f t="shared" si="0"/>
        <v>12</v>
      </c>
    </row>
    <row r="17" spans="1:17" ht="12.75">
      <c r="A17" s="3">
        <v>37211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0</v>
      </c>
      <c r="Q17">
        <f t="shared" si="0"/>
        <v>12</v>
      </c>
    </row>
    <row r="18" spans="1:17" ht="12.75">
      <c r="A18" s="3">
        <v>37212</v>
      </c>
      <c r="B18" s="5">
        <v>13</v>
      </c>
      <c r="C18" s="2"/>
      <c r="D18" s="2"/>
      <c r="E18" s="2"/>
      <c r="F18" s="2"/>
      <c r="G18" s="2"/>
      <c r="H18" s="2" t="s">
        <v>0</v>
      </c>
      <c r="I18" s="2" t="s">
        <v>0</v>
      </c>
      <c r="J18" s="2"/>
      <c r="K18" s="2"/>
      <c r="L18" s="2"/>
      <c r="M18" s="2"/>
      <c r="N18" s="2"/>
      <c r="O18" s="2">
        <v>2</v>
      </c>
      <c r="Q18">
        <f t="shared" si="0"/>
        <v>10</v>
      </c>
    </row>
    <row r="19" spans="1:17" ht="12.75">
      <c r="A19" s="3">
        <v>37213</v>
      </c>
      <c r="B19" s="5">
        <v>14</v>
      </c>
      <c r="C19" s="2" t="s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3</v>
      </c>
      <c r="Q19">
        <f t="shared" si="0"/>
        <v>9</v>
      </c>
    </row>
    <row r="20" spans="1:17" ht="12.75">
      <c r="A20" s="3">
        <v>37214</v>
      </c>
      <c r="B20" s="5">
        <v>15</v>
      </c>
      <c r="C20" s="2"/>
      <c r="D20" s="2"/>
      <c r="E20" s="2" t="s">
        <v>0</v>
      </c>
      <c r="F20" s="2"/>
      <c r="G20" s="2"/>
      <c r="H20" s="2"/>
      <c r="I20" s="2"/>
      <c r="J20" s="2"/>
      <c r="K20" s="2"/>
      <c r="L20" s="2"/>
      <c r="N20" s="2"/>
      <c r="O20" s="2">
        <v>4</v>
      </c>
      <c r="Q20">
        <f t="shared" si="0"/>
        <v>8</v>
      </c>
    </row>
    <row r="21" spans="1:17" ht="12.75">
      <c r="A21" s="3">
        <v>37215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4</v>
      </c>
      <c r="Q21">
        <f t="shared" si="0"/>
        <v>8</v>
      </c>
    </row>
    <row r="22" spans="1:17" ht="12.75">
      <c r="A22" s="3">
        <v>37216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4</v>
      </c>
      <c r="Q22">
        <f t="shared" si="0"/>
        <v>8</v>
      </c>
    </row>
    <row r="23" spans="1:17" ht="12.75">
      <c r="A23" s="3">
        <v>37217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4</v>
      </c>
      <c r="Q23">
        <f t="shared" si="0"/>
        <v>8</v>
      </c>
    </row>
    <row r="24" spans="1:17" ht="12.75">
      <c r="A24" s="3">
        <v>37218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 t="s">
        <v>0</v>
      </c>
      <c r="L24" s="2"/>
      <c r="N24" s="2" t="s">
        <v>0</v>
      </c>
      <c r="O24" s="2">
        <v>6</v>
      </c>
      <c r="Q24">
        <f t="shared" si="0"/>
        <v>6</v>
      </c>
    </row>
    <row r="25" spans="1:17" ht="12.75">
      <c r="A25" s="3">
        <v>37219</v>
      </c>
      <c r="B25" s="5">
        <v>20</v>
      </c>
      <c r="C25" s="2"/>
      <c r="D25" s="2" t="s">
        <v>0</v>
      </c>
      <c r="E25" s="2"/>
      <c r="F25" s="2"/>
      <c r="G25" s="2" t="s">
        <v>0</v>
      </c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3">
        <v>37220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0</v>
      </c>
      <c r="N26" s="2"/>
      <c r="O26" s="2">
        <v>9</v>
      </c>
      <c r="Q26">
        <f t="shared" si="0"/>
        <v>3</v>
      </c>
    </row>
    <row r="27" spans="1:17" ht="12.75">
      <c r="A27" s="3">
        <v>37221</v>
      </c>
      <c r="B27" s="5">
        <v>22</v>
      </c>
      <c r="C27" s="2"/>
      <c r="D27" s="2"/>
      <c r="E27" s="2"/>
      <c r="F27" s="2" t="s">
        <v>0</v>
      </c>
      <c r="G27" s="2"/>
      <c r="H27" s="2"/>
      <c r="I27" s="2"/>
      <c r="J27" s="2" t="s">
        <v>0</v>
      </c>
      <c r="K27" s="2"/>
      <c r="L27" s="2"/>
      <c r="N27" s="2"/>
      <c r="O27" s="2">
        <v>11</v>
      </c>
      <c r="Q27">
        <f t="shared" si="0"/>
        <v>1</v>
      </c>
    </row>
    <row r="28" spans="1:17" ht="12.75">
      <c r="A28" s="3">
        <v>37222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 t="s">
        <v>0</v>
      </c>
      <c r="N28" s="2"/>
      <c r="O28" s="2">
        <v>12</v>
      </c>
      <c r="Q28">
        <f t="shared" si="0"/>
        <v>0</v>
      </c>
    </row>
    <row r="29" spans="1:15" ht="12.75">
      <c r="A29" s="3">
        <v>37223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">
        <v>37224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>
        <v>37225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>
        <v>37226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>
        <v>37227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>
        <v>37228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>
        <v>37229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>
        <v>37230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>
        <v>37231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>
        <v>37232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>
        <v>37233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>
        <v>37234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20</v>
      </c>
      <c r="C42" s="6">
        <v>14</v>
      </c>
      <c r="D42" s="6">
        <v>20</v>
      </c>
      <c r="E42" s="6">
        <v>15</v>
      </c>
      <c r="F42" s="6">
        <v>22</v>
      </c>
      <c r="G42" s="6">
        <v>20</v>
      </c>
      <c r="H42" s="6">
        <v>13</v>
      </c>
      <c r="I42" s="6">
        <v>13</v>
      </c>
      <c r="J42" s="6">
        <v>22</v>
      </c>
      <c r="K42" s="6">
        <v>19</v>
      </c>
      <c r="L42" s="6">
        <v>23</v>
      </c>
      <c r="M42" s="6">
        <v>21</v>
      </c>
      <c r="N42" s="6">
        <v>19</v>
      </c>
    </row>
    <row r="44" spans="1:14" ht="12.75">
      <c r="A44" s="1" t="s">
        <v>1</v>
      </c>
      <c r="C44" s="2">
        <f>AVERAGE(C42:N42)</f>
        <v>18.416666666666668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1.0621471487776846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30</v>
      </c>
    </row>
    <row r="49" ht="12.75">
      <c r="A49" t="s">
        <v>25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2001</v>
      </c>
    </row>
    <row r="3" ht="12.75">
      <c r="A3" s="1" t="s">
        <v>16</v>
      </c>
    </row>
    <row r="4" spans="3:17" ht="12.75" customHeight="1">
      <c r="C4" s="13" t="s">
        <v>17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18</v>
      </c>
      <c r="Q4" t="s">
        <v>19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37200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3">
        <v>37201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3">
        <v>37202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3">
        <v>37203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3">
        <v>37204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3">
        <v>37205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32">(12-O11)</f>
        <v>12</v>
      </c>
    </row>
    <row r="12" spans="1:17" ht="12.75">
      <c r="A12" s="3">
        <v>37206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3">
        <v>37207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3">
        <v>37208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3">
        <v>37209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3">
        <v>37210</v>
      </c>
      <c r="B16" s="5">
        <v>11</v>
      </c>
      <c r="C16" s="2"/>
      <c r="D16" s="2"/>
      <c r="E16" s="2" t="s">
        <v>0</v>
      </c>
      <c r="F16" s="2"/>
      <c r="G16" s="2"/>
      <c r="H16" s="2"/>
      <c r="I16" s="2"/>
      <c r="J16" s="2"/>
      <c r="K16" s="2"/>
      <c r="L16" s="2"/>
      <c r="M16" s="2" t="s">
        <v>0</v>
      </c>
      <c r="N16" s="2"/>
      <c r="O16" s="2">
        <v>2</v>
      </c>
      <c r="Q16">
        <f t="shared" si="0"/>
        <v>10</v>
      </c>
    </row>
    <row r="17" spans="1:17" ht="12.75">
      <c r="A17" s="3">
        <v>37211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0</v>
      </c>
      <c r="M17" s="2"/>
      <c r="N17" s="2"/>
      <c r="O17" s="2">
        <v>3</v>
      </c>
      <c r="Q17">
        <f t="shared" si="0"/>
        <v>9</v>
      </c>
    </row>
    <row r="18" spans="1:17" ht="12.75">
      <c r="A18" s="3">
        <v>37212</v>
      </c>
      <c r="B18" s="5">
        <v>13</v>
      </c>
      <c r="C18" s="2"/>
      <c r="D18" s="2" t="s">
        <v>0</v>
      </c>
      <c r="E18" s="2"/>
      <c r="F18" s="2"/>
      <c r="G18" s="2"/>
      <c r="H18" s="2"/>
      <c r="I18" s="2"/>
      <c r="J18" s="2"/>
      <c r="K18" s="2"/>
      <c r="M18" s="2"/>
      <c r="N18" s="2"/>
      <c r="O18" s="2">
        <v>4</v>
      </c>
      <c r="Q18">
        <f t="shared" si="0"/>
        <v>8</v>
      </c>
    </row>
    <row r="19" spans="1:17" ht="12.75">
      <c r="A19" s="3">
        <v>37213</v>
      </c>
      <c r="B19" s="5">
        <v>14</v>
      </c>
      <c r="C19" s="2"/>
      <c r="D19" s="2"/>
      <c r="E19" s="2"/>
      <c r="F19" s="2" t="s">
        <v>0</v>
      </c>
      <c r="G19" s="2"/>
      <c r="H19" s="2"/>
      <c r="I19" s="2"/>
      <c r="J19" s="2"/>
      <c r="K19" s="2"/>
      <c r="M19" s="2"/>
      <c r="N19" s="2"/>
      <c r="O19" s="2">
        <v>5</v>
      </c>
      <c r="Q19">
        <f t="shared" si="0"/>
        <v>7</v>
      </c>
    </row>
    <row r="20" spans="1:17" ht="12.75">
      <c r="A20" s="3">
        <v>37214</v>
      </c>
      <c r="B20" s="5">
        <v>15</v>
      </c>
      <c r="C20" s="2" t="s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 t="s">
        <v>0</v>
      </c>
      <c r="O20" s="2">
        <v>7</v>
      </c>
      <c r="Q20">
        <f t="shared" si="0"/>
        <v>5</v>
      </c>
    </row>
    <row r="21" spans="1:17" ht="12.75">
      <c r="A21" s="3">
        <v>37215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7</v>
      </c>
      <c r="Q21">
        <f t="shared" si="0"/>
        <v>5</v>
      </c>
    </row>
    <row r="22" spans="1:17" ht="12.75">
      <c r="A22" s="3">
        <v>37216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7</v>
      </c>
      <c r="Q22">
        <f t="shared" si="0"/>
        <v>5</v>
      </c>
    </row>
    <row r="23" spans="1:17" ht="12.75">
      <c r="A23" s="3">
        <v>37217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7</v>
      </c>
      <c r="Q23">
        <f t="shared" si="0"/>
        <v>5</v>
      </c>
    </row>
    <row r="24" spans="1:17" ht="12.75">
      <c r="A24" s="3">
        <v>37218</v>
      </c>
      <c r="B24" s="5">
        <v>19</v>
      </c>
      <c r="C24" s="2"/>
      <c r="D24" s="2"/>
      <c r="E24" s="2"/>
      <c r="F24" s="2"/>
      <c r="G24" s="2" t="s">
        <v>0</v>
      </c>
      <c r="H24" s="2"/>
      <c r="I24" s="2"/>
      <c r="J24" s="2"/>
      <c r="K24" s="2"/>
      <c r="L24" s="2"/>
      <c r="M24" s="2"/>
      <c r="N24" s="2"/>
      <c r="O24" s="2">
        <v>8</v>
      </c>
      <c r="Q24">
        <f t="shared" si="0"/>
        <v>4</v>
      </c>
    </row>
    <row r="25" spans="1:17" ht="12.75">
      <c r="A25" s="3">
        <v>37219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 t="s">
        <v>0</v>
      </c>
      <c r="L25" s="2"/>
      <c r="O25" s="2">
        <v>9</v>
      </c>
      <c r="Q25">
        <f t="shared" si="0"/>
        <v>3</v>
      </c>
    </row>
    <row r="26" spans="1:17" ht="12.75">
      <c r="A26" s="3">
        <v>37220</v>
      </c>
      <c r="B26" s="5">
        <v>21</v>
      </c>
      <c r="C26" s="2"/>
      <c r="D26" s="2"/>
      <c r="E26" s="2"/>
      <c r="F26" s="2"/>
      <c r="G26" s="2"/>
      <c r="H26" s="2"/>
      <c r="I26" s="2" t="s">
        <v>0</v>
      </c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3">
        <v>37221</v>
      </c>
      <c r="B27" s="5">
        <v>22</v>
      </c>
      <c r="C27" s="2"/>
      <c r="D27" s="2"/>
      <c r="E27" s="2"/>
      <c r="F27" s="2"/>
      <c r="G27" s="2"/>
      <c r="H27" s="2" t="s">
        <v>0</v>
      </c>
      <c r="I27" s="2"/>
      <c r="J27" s="2" t="s">
        <v>0</v>
      </c>
      <c r="K27" s="2"/>
      <c r="L27" s="2"/>
      <c r="N27" s="2"/>
      <c r="O27" s="2">
        <v>12</v>
      </c>
      <c r="Q27">
        <f t="shared" si="0"/>
        <v>0</v>
      </c>
    </row>
    <row r="28" spans="1:15" ht="12.75">
      <c r="A28" s="3">
        <v>37222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>
        <v>37223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>
        <v>37224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>
        <v>37225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>
        <v>37226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3">
        <v>37227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>
        <v>37228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>
        <v>37229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>
        <v>37230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>
        <v>37231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>
        <v>37232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>
        <v>37233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>
        <v>37234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6" ht="12.75">
      <c r="A42" t="s">
        <v>20</v>
      </c>
      <c r="C42" s="6">
        <v>15</v>
      </c>
      <c r="D42" s="6">
        <v>13</v>
      </c>
      <c r="E42" s="6">
        <v>11</v>
      </c>
      <c r="F42" s="6">
        <v>14</v>
      </c>
      <c r="G42" s="6">
        <v>19</v>
      </c>
      <c r="H42" s="6">
        <v>22</v>
      </c>
      <c r="I42" s="6">
        <v>21</v>
      </c>
      <c r="J42" s="6">
        <v>22</v>
      </c>
      <c r="K42" s="6">
        <v>20</v>
      </c>
      <c r="L42" s="6">
        <v>12</v>
      </c>
      <c r="M42" s="6">
        <v>11</v>
      </c>
      <c r="N42" s="6">
        <v>15</v>
      </c>
      <c r="O42" s="6">
        <v>27</v>
      </c>
      <c r="P42" s="6">
        <v>22</v>
      </c>
    </row>
    <row r="44" spans="1:14" ht="12.75">
      <c r="A44" s="1" t="s">
        <v>1</v>
      </c>
      <c r="C44" s="2">
        <f>AVERAGE(C42:N42)</f>
        <v>16.25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1.2378194414764092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31</v>
      </c>
    </row>
    <row r="49" ht="12.75">
      <c r="A49" t="s">
        <v>21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M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32</v>
      </c>
      <c r="I1" s="16" t="s">
        <v>9</v>
      </c>
      <c r="J1" s="16"/>
      <c r="K1" s="16" t="s">
        <v>12</v>
      </c>
      <c r="L1" s="16"/>
      <c r="M1" s="16" t="s">
        <v>13</v>
      </c>
      <c r="N1" s="16"/>
      <c r="O1" s="16" t="s">
        <v>14</v>
      </c>
      <c r="P1" s="16"/>
      <c r="Q1" s="16" t="s">
        <v>37</v>
      </c>
      <c r="R1" s="16"/>
      <c r="S1" s="16" t="s">
        <v>38</v>
      </c>
      <c r="T1" s="16"/>
      <c r="U1" s="16"/>
      <c r="V1" s="16"/>
      <c r="W1" s="16"/>
      <c r="X1" s="16"/>
      <c r="Y1" s="16"/>
      <c r="Z1" s="16"/>
    </row>
    <row r="2" spans="1:26" ht="12.75">
      <c r="A2" t="s">
        <v>7</v>
      </c>
      <c r="B2" s="7" t="s">
        <v>33</v>
      </c>
      <c r="C2" s="2" t="s">
        <v>1</v>
      </c>
      <c r="D2" s="2" t="s">
        <v>2</v>
      </c>
      <c r="E2" s="2" t="s">
        <v>5</v>
      </c>
      <c r="F2" s="2" t="s">
        <v>6</v>
      </c>
      <c r="H2" s="2" t="s">
        <v>34</v>
      </c>
      <c r="I2" s="2" t="s">
        <v>35</v>
      </c>
      <c r="J2" s="2" t="s">
        <v>36</v>
      </c>
      <c r="K2" s="2" t="s">
        <v>35</v>
      </c>
      <c r="L2" s="2" t="s">
        <v>36</v>
      </c>
      <c r="M2" s="2" t="s">
        <v>35</v>
      </c>
      <c r="N2" s="2" t="s">
        <v>36</v>
      </c>
      <c r="O2" s="2" t="s">
        <v>35</v>
      </c>
      <c r="P2" s="2" t="s">
        <v>36</v>
      </c>
      <c r="Q2" s="2" t="s">
        <v>35</v>
      </c>
      <c r="R2" s="2" t="s">
        <v>36</v>
      </c>
      <c r="S2" s="2" t="s">
        <v>35</v>
      </c>
      <c r="T2" s="2" t="s">
        <v>36</v>
      </c>
      <c r="U2" s="2"/>
      <c r="V2" s="2"/>
      <c r="W2" s="2"/>
      <c r="X2" s="2"/>
      <c r="Y2" s="2"/>
      <c r="Z2" s="2"/>
    </row>
    <row r="3" spans="1:20" ht="12.75">
      <c r="A3">
        <v>1</v>
      </c>
      <c r="B3" s="8" t="s">
        <v>9</v>
      </c>
      <c r="C3">
        <f>Лист1!$C$44</f>
        <v>17.833333333333332</v>
      </c>
      <c r="D3">
        <f>Лист1!$C$45</f>
        <v>0.983448888947319</v>
      </c>
      <c r="E3">
        <f>(C3-17.83333)/(SQRT(D3^2+0.983449^2))</f>
        <v>2.396690358227001E-06</v>
      </c>
      <c r="F3" s="11">
        <f>C3/17.83333*100</f>
        <v>100.00001869159227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30">O3/12*100</f>
        <v>100</v>
      </c>
      <c r="Q3">
        <f>Лист5!Q6</f>
        <v>12</v>
      </c>
      <c r="R3">
        <f aca="true" t="shared" si="1" ref="R3:R25">Q3/12*100</f>
        <v>100</v>
      </c>
      <c r="S3">
        <f>Лист6!Q6</f>
        <v>12</v>
      </c>
      <c r="T3">
        <f aca="true" t="shared" si="2" ref="T3:T29">S3/12*100</f>
        <v>100</v>
      </c>
    </row>
    <row r="4" spans="1:20" ht="12.75">
      <c r="A4">
        <v>2</v>
      </c>
      <c r="B4" s="10">
        <v>100</v>
      </c>
      <c r="C4">
        <f>Лист2!$C$44</f>
        <v>20.083333333333332</v>
      </c>
      <c r="D4">
        <f>Лист2!$C$45</f>
        <v>1.494729798899177</v>
      </c>
      <c r="E4">
        <f>(C4-17.83333)/(SQRT(D4^2+0.983449^2))</f>
        <v>1.2575171887339032</v>
      </c>
      <c r="F4" s="6">
        <f>C4/17.83333*100</f>
        <v>112.61684347978382</v>
      </c>
      <c r="H4">
        <v>2</v>
      </c>
      <c r="I4">
        <f>Лист1!Q7</f>
        <v>12</v>
      </c>
      <c r="J4">
        <f aca="true" t="shared" si="3" ref="J4:J29">I4/12*100</f>
        <v>100</v>
      </c>
      <c r="K4">
        <f>Лист2!Q7</f>
        <v>12</v>
      </c>
      <c r="L4">
        <f>K4/12*100</f>
        <v>100</v>
      </c>
      <c r="M4">
        <f>Лист3!Q7</f>
        <v>12</v>
      </c>
      <c r="N4">
        <f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 t="shared" si="2"/>
        <v>100</v>
      </c>
    </row>
    <row r="5" spans="1:20" ht="12.75">
      <c r="A5">
        <v>3</v>
      </c>
      <c r="B5" s="12">
        <v>10</v>
      </c>
      <c r="C5">
        <f>Лист3!$C$44</f>
        <v>14.5</v>
      </c>
      <c r="D5">
        <f>Лист3!$C$45</f>
        <v>1.1514154661795957</v>
      </c>
      <c r="E5">
        <f>(C5-17.83333)/(SQRT(D5^2+0.983449^2))</f>
        <v>-2.201318883016921</v>
      </c>
      <c r="F5" s="11">
        <f>C5/17.83333*100</f>
        <v>81.30842641278998</v>
      </c>
      <c r="H5">
        <v>3</v>
      </c>
      <c r="M5">
        <f>Лист3!Q8</f>
        <v>12</v>
      </c>
      <c r="N5">
        <f>M5/12*100</f>
        <v>100</v>
      </c>
      <c r="S5">
        <f>Лист6!Q6</f>
        <v>12</v>
      </c>
      <c r="T5">
        <f t="shared" si="2"/>
        <v>100</v>
      </c>
    </row>
    <row r="6" spans="1:20" ht="12.75">
      <c r="A6">
        <v>4</v>
      </c>
      <c r="B6" s="12">
        <v>1</v>
      </c>
      <c r="C6">
        <f>Лист4!$C$44</f>
        <v>18.583333333333332</v>
      </c>
      <c r="D6">
        <f>Лист4!$C$45</f>
        <v>1.2878119412241829</v>
      </c>
      <c r="E6">
        <f>(C6-17.83333)/(SQRT(D6^2+0.983449^2))</f>
        <v>0.46285643281354705</v>
      </c>
      <c r="F6" s="11">
        <f>C6/17.83333*100</f>
        <v>104.20562695432278</v>
      </c>
      <c r="H6">
        <v>4</v>
      </c>
      <c r="I6">
        <f>Лист1!Q9</f>
        <v>12</v>
      </c>
      <c r="J6">
        <f t="shared" si="3"/>
        <v>100</v>
      </c>
      <c r="K6">
        <f>Лист2!Q9</f>
        <v>12</v>
      </c>
      <c r="L6">
        <f>K6/12*100</f>
        <v>100</v>
      </c>
      <c r="M6">
        <f>Лист3!Q9</f>
        <v>12</v>
      </c>
      <c r="N6">
        <f>M6/12*100</f>
        <v>100</v>
      </c>
      <c r="O6">
        <f>Лист4!Q9</f>
        <v>12</v>
      </c>
      <c r="P6">
        <f t="shared" si="0"/>
        <v>100</v>
      </c>
      <c r="Q6">
        <f>Лист5!Q9</f>
        <v>12</v>
      </c>
      <c r="R6">
        <f t="shared" si="1"/>
        <v>100</v>
      </c>
      <c r="S6">
        <f>Лист6!Q9</f>
        <v>12</v>
      </c>
      <c r="T6">
        <f t="shared" si="2"/>
        <v>100</v>
      </c>
    </row>
    <row r="7" spans="1:20" ht="12.75">
      <c r="A7">
        <v>5</v>
      </c>
      <c r="B7" s="12">
        <v>0.1</v>
      </c>
      <c r="C7">
        <f>Лист5!$C$44</f>
        <v>18.416666666666668</v>
      </c>
      <c r="D7">
        <f>Лист5!$C$45</f>
        <v>1.0621471487776846</v>
      </c>
      <c r="E7">
        <f>(C7-17.83333)/(SQRT(D7^2+0.983449^2))</f>
        <v>0.4029890219364306</v>
      </c>
      <c r="F7" s="11">
        <f>C7/17.83333*100</f>
        <v>103.27104734038268</v>
      </c>
      <c r="H7">
        <v>5</v>
      </c>
      <c r="I7">
        <f>Лист1!Q10</f>
        <v>12</v>
      </c>
      <c r="J7">
        <f t="shared" si="3"/>
        <v>100</v>
      </c>
      <c r="K7">
        <f>Лист2!Q10</f>
        <v>12</v>
      </c>
      <c r="L7">
        <f>K7/12*100</f>
        <v>100</v>
      </c>
      <c r="M7">
        <f>Лист3!Q10</f>
        <v>12</v>
      </c>
      <c r="N7">
        <f>M7/12*100</f>
        <v>100</v>
      </c>
      <c r="O7">
        <f>Лист4!Q10</f>
        <v>12</v>
      </c>
      <c r="P7">
        <f t="shared" si="0"/>
        <v>100</v>
      </c>
      <c r="Q7">
        <f>Лист5!Q10</f>
        <v>12</v>
      </c>
      <c r="R7">
        <f t="shared" si="1"/>
        <v>100</v>
      </c>
      <c r="S7">
        <f>Лист6!Q10</f>
        <v>12</v>
      </c>
      <c r="T7">
        <f t="shared" si="2"/>
        <v>100</v>
      </c>
    </row>
    <row r="8" spans="1:20" ht="12.75">
      <c r="A8">
        <v>6</v>
      </c>
      <c r="B8" s="12">
        <v>0.01</v>
      </c>
      <c r="C8">
        <f>Лист6!$C$44</f>
        <v>16.25</v>
      </c>
      <c r="D8">
        <f>Лист6!$C$45</f>
        <v>1.2378194414764092</v>
      </c>
      <c r="E8">
        <f>(C8-17.83333)/(SQRT(D8^2+0.983449^2))</f>
        <v>-1.00151223532669</v>
      </c>
      <c r="F8" s="11">
        <f>C8/17.83333*100</f>
        <v>91.12151235916119</v>
      </c>
      <c r="H8">
        <v>6</v>
      </c>
      <c r="I8">
        <f>Лист1!Q11</f>
        <v>12</v>
      </c>
      <c r="J8">
        <f t="shared" si="3"/>
        <v>100</v>
      </c>
      <c r="K8">
        <f>Лист2!Q11</f>
        <v>12</v>
      </c>
      <c r="L8">
        <f>K8/12*100</f>
        <v>100</v>
      </c>
      <c r="M8">
        <f>Лист3!Q11</f>
        <v>12</v>
      </c>
      <c r="N8">
        <f>M8/12*100</f>
        <v>100</v>
      </c>
      <c r="O8">
        <f>Лист4!Q11</f>
        <v>12</v>
      </c>
      <c r="P8">
        <f t="shared" si="0"/>
        <v>100</v>
      </c>
      <c r="Q8">
        <f>Лист5!Q11</f>
        <v>12</v>
      </c>
      <c r="R8">
        <f t="shared" si="1"/>
        <v>100</v>
      </c>
      <c r="S8">
        <f>Лист6!Q11</f>
        <v>12</v>
      </c>
      <c r="T8">
        <f t="shared" si="2"/>
        <v>100</v>
      </c>
    </row>
    <row r="9" spans="1:20" ht="12.75">
      <c r="A9">
        <v>7</v>
      </c>
      <c r="B9" s="12"/>
      <c r="F9" s="11"/>
      <c r="H9">
        <v>7</v>
      </c>
      <c r="I9">
        <f>Лист1!Q12</f>
        <v>12</v>
      </c>
      <c r="J9">
        <f t="shared" si="3"/>
        <v>100</v>
      </c>
      <c r="K9">
        <f>Лист2!Q12</f>
        <v>12</v>
      </c>
      <c r="L9">
        <f>K9/12*100</f>
        <v>100</v>
      </c>
      <c r="M9">
        <f>Лист3!Q12</f>
        <v>12</v>
      </c>
      <c r="N9">
        <f>M9/12*100</f>
        <v>100</v>
      </c>
      <c r="O9">
        <f>Лист4!Q12</f>
        <v>12</v>
      </c>
      <c r="P9">
        <f t="shared" si="0"/>
        <v>100</v>
      </c>
      <c r="Q9">
        <f>Лист5!Q12</f>
        <v>12</v>
      </c>
      <c r="R9">
        <f t="shared" si="1"/>
        <v>100</v>
      </c>
      <c r="S9">
        <f>Лист6!Q12</f>
        <v>12</v>
      </c>
      <c r="T9">
        <f t="shared" si="2"/>
        <v>100</v>
      </c>
    </row>
    <row r="10" spans="2:20" ht="12.75">
      <c r="B10" s="7"/>
      <c r="F10" s="11"/>
      <c r="H10">
        <v>8</v>
      </c>
      <c r="I10">
        <f>Лист1!Q13</f>
        <v>12</v>
      </c>
      <c r="J10">
        <f t="shared" si="3"/>
        <v>100</v>
      </c>
      <c r="K10">
        <f>Лист2!Q13</f>
        <v>12</v>
      </c>
      <c r="L10">
        <f>K10/12*100</f>
        <v>100</v>
      </c>
      <c r="M10">
        <f>Лист3!Q13</f>
        <v>12</v>
      </c>
      <c r="N10">
        <f>M10/12*100</f>
        <v>100</v>
      </c>
      <c r="O10">
        <f>Лист4!Q13</f>
        <v>12</v>
      </c>
      <c r="P10">
        <f t="shared" si="0"/>
        <v>100</v>
      </c>
      <c r="Q10">
        <f>Лист5!Q13</f>
        <v>12</v>
      </c>
      <c r="R10">
        <f t="shared" si="1"/>
        <v>100</v>
      </c>
      <c r="S10">
        <f>Лист6!Q13</f>
        <v>12</v>
      </c>
      <c r="T10">
        <f t="shared" si="2"/>
        <v>100</v>
      </c>
    </row>
    <row r="11" spans="2:20" ht="12.75">
      <c r="B11" s="12"/>
      <c r="H11">
        <v>9</v>
      </c>
      <c r="I11">
        <f>Лист1!Q14</f>
        <v>12</v>
      </c>
      <c r="J11">
        <f t="shared" si="3"/>
        <v>100</v>
      </c>
      <c r="K11">
        <f>Лист2!Q14</f>
        <v>12</v>
      </c>
      <c r="L11">
        <f>K11/12*100</f>
        <v>100</v>
      </c>
      <c r="M11">
        <f>Лист3!Q14</f>
        <v>12</v>
      </c>
      <c r="N11">
        <f>M11/12*100</f>
        <v>100</v>
      </c>
      <c r="O11">
        <f>Лист4!Q14</f>
        <v>12</v>
      </c>
      <c r="P11">
        <f t="shared" si="0"/>
        <v>100</v>
      </c>
      <c r="Q11">
        <f>Лист5!Q14</f>
        <v>12</v>
      </c>
      <c r="R11">
        <f t="shared" si="1"/>
        <v>100</v>
      </c>
      <c r="S11">
        <f>Лист6!Q14</f>
        <v>12</v>
      </c>
      <c r="T11">
        <f t="shared" si="2"/>
        <v>100</v>
      </c>
    </row>
    <row r="12" spans="2:20" ht="12.75">
      <c r="B12" s="12"/>
      <c r="H12">
        <v>10</v>
      </c>
      <c r="I12">
        <f>Лист1!Q15</f>
        <v>12</v>
      </c>
      <c r="J12">
        <f t="shared" si="3"/>
        <v>100</v>
      </c>
      <c r="K12">
        <f>Лист2!Q15</f>
        <v>12</v>
      </c>
      <c r="L12">
        <f>K12/12*100</f>
        <v>100</v>
      </c>
      <c r="M12">
        <f>Лист3!Q15</f>
        <v>12</v>
      </c>
      <c r="N12">
        <f>M12/12*100</f>
        <v>100</v>
      </c>
      <c r="O12">
        <f>Лист4!Q15</f>
        <v>12</v>
      </c>
      <c r="P12">
        <f t="shared" si="0"/>
        <v>100</v>
      </c>
      <c r="Q12">
        <f>Лист5!Q15</f>
        <v>12</v>
      </c>
      <c r="R12">
        <f t="shared" si="1"/>
        <v>100</v>
      </c>
      <c r="S12">
        <f>Лист6!Q15</f>
        <v>12</v>
      </c>
      <c r="T12">
        <f t="shared" si="2"/>
        <v>100</v>
      </c>
    </row>
    <row r="13" spans="2:20" ht="12.75">
      <c r="B13" s="12"/>
      <c r="H13">
        <v>11</v>
      </c>
      <c r="I13">
        <f>Лист1!Q16</f>
        <v>12</v>
      </c>
      <c r="J13">
        <f t="shared" si="3"/>
        <v>100</v>
      </c>
      <c r="K13">
        <f>Лист2!Q16</f>
        <v>12</v>
      </c>
      <c r="L13">
        <f>K13/12*100</f>
        <v>100</v>
      </c>
      <c r="M13">
        <f>Лист3!Q16</f>
        <v>11</v>
      </c>
      <c r="N13">
        <f>M13/12*100</f>
        <v>91.66666666666666</v>
      </c>
      <c r="O13">
        <f>Лист4!Q16</f>
        <v>12</v>
      </c>
      <c r="P13">
        <f t="shared" si="0"/>
        <v>100</v>
      </c>
      <c r="Q13">
        <f>Лист5!Q16</f>
        <v>12</v>
      </c>
      <c r="R13">
        <f t="shared" si="1"/>
        <v>100</v>
      </c>
      <c r="S13">
        <f>Лист6!Q16</f>
        <v>10</v>
      </c>
      <c r="T13">
        <f t="shared" si="2"/>
        <v>83.33333333333334</v>
      </c>
    </row>
    <row r="14" spans="2:20" ht="12.75">
      <c r="B14" s="12"/>
      <c r="H14">
        <v>12</v>
      </c>
      <c r="I14">
        <f>Лист1!Q17</f>
        <v>10</v>
      </c>
      <c r="J14">
        <f t="shared" si="3"/>
        <v>83.33333333333334</v>
      </c>
      <c r="K14">
        <f>Лист2!Q17</f>
        <v>10</v>
      </c>
      <c r="L14">
        <f>K14/12*100</f>
        <v>83.33333333333334</v>
      </c>
      <c r="M14">
        <f>Лист3!Q17</f>
        <v>7</v>
      </c>
      <c r="N14">
        <f>M14/12*100</f>
        <v>58.333333333333336</v>
      </c>
      <c r="O14">
        <f>Лист4!Q17</f>
        <v>12</v>
      </c>
      <c r="P14">
        <f t="shared" si="0"/>
        <v>100</v>
      </c>
      <c r="Q14">
        <f>Лист5!Q17</f>
        <v>12</v>
      </c>
      <c r="R14">
        <f t="shared" si="1"/>
        <v>100</v>
      </c>
      <c r="S14">
        <f>Лист6!Q17</f>
        <v>9</v>
      </c>
      <c r="T14">
        <f t="shared" si="2"/>
        <v>75</v>
      </c>
    </row>
    <row r="15" spans="2:20" ht="12.75">
      <c r="B15" s="12"/>
      <c r="H15">
        <v>13</v>
      </c>
      <c r="I15">
        <f>Лист1!Q18</f>
        <v>10</v>
      </c>
      <c r="J15">
        <f t="shared" si="3"/>
        <v>83.33333333333334</v>
      </c>
      <c r="K15">
        <f>Лист2!Q18</f>
        <v>10</v>
      </c>
      <c r="L15">
        <f>K15/12*100</f>
        <v>83.33333333333334</v>
      </c>
      <c r="M15">
        <f>Лист3!Q18</f>
        <v>5</v>
      </c>
      <c r="N15">
        <f>M15/12*100</f>
        <v>41.66666666666667</v>
      </c>
      <c r="O15">
        <f>Лист4!Q18</f>
        <v>11</v>
      </c>
      <c r="P15">
        <f t="shared" si="0"/>
        <v>91.66666666666666</v>
      </c>
      <c r="Q15">
        <f>Лист5!Q18</f>
        <v>10</v>
      </c>
      <c r="R15">
        <f t="shared" si="1"/>
        <v>83.33333333333334</v>
      </c>
      <c r="S15">
        <f>Лист6!Q18</f>
        <v>8</v>
      </c>
      <c r="T15">
        <f t="shared" si="2"/>
        <v>66.66666666666666</v>
      </c>
    </row>
    <row r="16" spans="2:20" ht="12.75">
      <c r="B16" s="12"/>
      <c r="H16">
        <v>14</v>
      </c>
      <c r="I16">
        <f>Лист1!Q19</f>
        <v>10</v>
      </c>
      <c r="J16">
        <f t="shared" si="3"/>
        <v>83.33333333333334</v>
      </c>
      <c r="K16">
        <f>Лист2!Q19</f>
        <v>9</v>
      </c>
      <c r="L16">
        <f>K16/12*100</f>
        <v>75</v>
      </c>
      <c r="M16">
        <f>Лист3!Q19</f>
        <v>4</v>
      </c>
      <c r="N16">
        <f>M16/12*100</f>
        <v>33.33333333333333</v>
      </c>
      <c r="O16">
        <f>Лист4!Q19</f>
        <v>10</v>
      </c>
      <c r="P16">
        <f t="shared" si="0"/>
        <v>83.33333333333334</v>
      </c>
      <c r="Q16">
        <f>Лист5!Q19</f>
        <v>9</v>
      </c>
      <c r="R16">
        <f t="shared" si="1"/>
        <v>75</v>
      </c>
      <c r="S16">
        <f>Лист6!Q19</f>
        <v>7</v>
      </c>
      <c r="T16">
        <f t="shared" si="2"/>
        <v>58.333333333333336</v>
      </c>
    </row>
    <row r="17" spans="8:20" ht="12.75">
      <c r="H17">
        <v>15</v>
      </c>
      <c r="I17">
        <f>Лист1!Q20</f>
        <v>9</v>
      </c>
      <c r="J17">
        <f t="shared" si="3"/>
        <v>75</v>
      </c>
      <c r="K17">
        <f>Лист2!Q20</f>
        <v>9</v>
      </c>
      <c r="L17">
        <f>K17/12*100</f>
        <v>75</v>
      </c>
      <c r="M17">
        <f>Лист3!Q20</f>
        <v>2</v>
      </c>
      <c r="N17">
        <f>M17/12*100</f>
        <v>16.666666666666664</v>
      </c>
      <c r="O17">
        <f>Лист4!Q20</f>
        <v>8</v>
      </c>
      <c r="P17">
        <f t="shared" si="0"/>
        <v>66.66666666666666</v>
      </c>
      <c r="Q17">
        <f>Лист5!Q20</f>
        <v>8</v>
      </c>
      <c r="R17">
        <f t="shared" si="1"/>
        <v>66.66666666666666</v>
      </c>
      <c r="S17">
        <f>Лист6!Q20</f>
        <v>5</v>
      </c>
      <c r="T17">
        <f t="shared" si="2"/>
        <v>41.66666666666667</v>
      </c>
    </row>
    <row r="18" spans="8:20" ht="12.75">
      <c r="H18">
        <v>16</v>
      </c>
      <c r="I18">
        <f>Лист1!Q21</f>
        <v>8</v>
      </c>
      <c r="J18">
        <f t="shared" si="3"/>
        <v>66.66666666666666</v>
      </c>
      <c r="K18">
        <f>Лист2!Q21</f>
        <v>9</v>
      </c>
      <c r="L18">
        <f>K18/12*100</f>
        <v>75</v>
      </c>
      <c r="M18">
        <f>Лист3!Q21</f>
        <v>2</v>
      </c>
      <c r="N18">
        <f>M18/12*100</f>
        <v>16.666666666666664</v>
      </c>
      <c r="O18">
        <f>Лист4!Q21</f>
        <v>7</v>
      </c>
      <c r="P18">
        <f t="shared" si="0"/>
        <v>58.333333333333336</v>
      </c>
      <c r="Q18">
        <f>Лист5!Q21</f>
        <v>8</v>
      </c>
      <c r="R18">
        <f t="shared" si="1"/>
        <v>66.66666666666666</v>
      </c>
      <c r="S18">
        <f>Лист6!Q21</f>
        <v>5</v>
      </c>
      <c r="T18">
        <f t="shared" si="2"/>
        <v>41.66666666666667</v>
      </c>
    </row>
    <row r="19" spans="8:20" ht="12.75">
      <c r="H19">
        <v>17</v>
      </c>
      <c r="I19">
        <f>Лист1!Q22</f>
        <v>8</v>
      </c>
      <c r="J19">
        <f t="shared" si="3"/>
        <v>66.66666666666666</v>
      </c>
      <c r="K19">
        <f>Лист2!Q22</f>
        <v>8</v>
      </c>
      <c r="L19">
        <f>K19/12*100</f>
        <v>66.66666666666666</v>
      </c>
      <c r="M19">
        <f>Лист3!Q22</f>
        <v>2</v>
      </c>
      <c r="N19">
        <f>M19/12*100</f>
        <v>16.666666666666664</v>
      </c>
      <c r="O19">
        <f>Лист4!Q22</f>
        <v>6</v>
      </c>
      <c r="P19">
        <f t="shared" si="0"/>
        <v>50</v>
      </c>
      <c r="Q19">
        <f>Лист5!Q22</f>
        <v>8</v>
      </c>
      <c r="R19">
        <f t="shared" si="1"/>
        <v>66.66666666666666</v>
      </c>
      <c r="S19">
        <f>Лист6!Q22</f>
        <v>5</v>
      </c>
      <c r="T19">
        <f t="shared" si="2"/>
        <v>41.66666666666667</v>
      </c>
    </row>
    <row r="20" spans="8:20" ht="12.75">
      <c r="H20">
        <v>18</v>
      </c>
      <c r="I20">
        <f>Лист1!Q23</f>
        <v>6</v>
      </c>
      <c r="J20">
        <f t="shared" si="3"/>
        <v>50</v>
      </c>
      <c r="K20">
        <f>Лист2!Q23</f>
        <v>8</v>
      </c>
      <c r="L20">
        <f>K20/12*100</f>
        <v>66.66666666666666</v>
      </c>
      <c r="M20">
        <f>Лист3!Q23</f>
        <v>2</v>
      </c>
      <c r="N20">
        <f>M20/12*100</f>
        <v>16.666666666666664</v>
      </c>
      <c r="O20">
        <f>Лист4!Q23</f>
        <v>4</v>
      </c>
      <c r="P20">
        <f t="shared" si="0"/>
        <v>33.33333333333333</v>
      </c>
      <c r="Q20">
        <f>Лист5!Q23</f>
        <v>8</v>
      </c>
      <c r="R20">
        <f t="shared" si="1"/>
        <v>66.66666666666666</v>
      </c>
      <c r="S20">
        <f>Лист6!Q23</f>
        <v>5</v>
      </c>
      <c r="T20">
        <f t="shared" si="2"/>
        <v>41.66666666666667</v>
      </c>
    </row>
    <row r="21" spans="8:20" ht="12.75">
      <c r="H21">
        <v>19</v>
      </c>
      <c r="I21">
        <f>Лист1!Q24</f>
        <v>5</v>
      </c>
      <c r="J21">
        <f t="shared" si="3"/>
        <v>41.66666666666667</v>
      </c>
      <c r="K21">
        <f>Лист2!Q24</f>
        <v>7</v>
      </c>
      <c r="L21">
        <f>K21/12*100</f>
        <v>58.333333333333336</v>
      </c>
      <c r="M21">
        <f>Лист3!Q24</f>
        <v>2</v>
      </c>
      <c r="N21">
        <f>M21/12*100</f>
        <v>16.666666666666664</v>
      </c>
      <c r="O21">
        <f>Лист4!Q24</f>
        <v>4</v>
      </c>
      <c r="P21">
        <f t="shared" si="0"/>
        <v>33.33333333333333</v>
      </c>
      <c r="Q21">
        <f>Лист5!Q24</f>
        <v>6</v>
      </c>
      <c r="R21">
        <f t="shared" si="1"/>
        <v>50</v>
      </c>
      <c r="S21">
        <f>Лист6!Q24</f>
        <v>4</v>
      </c>
      <c r="T21">
        <f t="shared" si="2"/>
        <v>33.33333333333333</v>
      </c>
    </row>
    <row r="22" spans="8:20" ht="12.75">
      <c r="H22">
        <v>20</v>
      </c>
      <c r="I22">
        <f>Лист1!Q25</f>
        <v>3</v>
      </c>
      <c r="J22">
        <f t="shared" si="3"/>
        <v>25</v>
      </c>
      <c r="K22">
        <f>Лист2!Q25</f>
        <v>7</v>
      </c>
      <c r="L22">
        <f>K22/12*100</f>
        <v>58.333333333333336</v>
      </c>
      <c r="M22">
        <f>Лист3!Q25</f>
        <v>2</v>
      </c>
      <c r="N22">
        <f>M22/12*100</f>
        <v>16.666666666666664</v>
      </c>
      <c r="O22">
        <f>Лист4!Q25</f>
        <v>4</v>
      </c>
      <c r="P22">
        <f t="shared" si="0"/>
        <v>33.33333333333333</v>
      </c>
      <c r="Q22">
        <f>Лист5!Q25</f>
        <v>4</v>
      </c>
      <c r="R22">
        <f t="shared" si="1"/>
        <v>33.33333333333333</v>
      </c>
      <c r="S22">
        <f>Лист6!Q25</f>
        <v>3</v>
      </c>
      <c r="T22">
        <f t="shared" si="2"/>
        <v>25</v>
      </c>
    </row>
    <row r="23" spans="8:20" ht="12.75">
      <c r="H23" s="9">
        <v>21</v>
      </c>
      <c r="I23">
        <f>Лист1!Q26</f>
        <v>1</v>
      </c>
      <c r="J23">
        <f t="shared" si="3"/>
        <v>8.333333333333332</v>
      </c>
      <c r="K23">
        <f>Лист2!Q26</f>
        <v>6</v>
      </c>
      <c r="L23">
        <f>K23/12*100</f>
        <v>50</v>
      </c>
      <c r="M23">
        <f>Лист3!Q26</f>
        <v>1</v>
      </c>
      <c r="N23">
        <f>M23/12*100</f>
        <v>8.333333333333332</v>
      </c>
      <c r="O23">
        <f>Лист4!Q26</f>
        <v>4</v>
      </c>
      <c r="P23">
        <f t="shared" si="0"/>
        <v>33.33333333333333</v>
      </c>
      <c r="Q23">
        <f>Лист5!Q26</f>
        <v>3</v>
      </c>
      <c r="R23">
        <f t="shared" si="1"/>
        <v>25</v>
      </c>
      <c r="S23">
        <f>Лист6!Q26</f>
        <v>2</v>
      </c>
      <c r="T23">
        <f t="shared" si="2"/>
        <v>16.666666666666664</v>
      </c>
    </row>
    <row r="24" spans="8:20" ht="12.75">
      <c r="H24">
        <v>22</v>
      </c>
      <c r="I24">
        <f>Лист1!Q27</f>
        <v>0</v>
      </c>
      <c r="J24">
        <f t="shared" si="3"/>
        <v>0</v>
      </c>
      <c r="K24">
        <f>Лист2!Q27</f>
        <v>6</v>
      </c>
      <c r="L24">
        <f>K24/12*100</f>
        <v>50</v>
      </c>
      <c r="M24">
        <f>Лист3!Q27</f>
        <v>1</v>
      </c>
      <c r="N24">
        <f>M24/12*100</f>
        <v>8.333333333333332</v>
      </c>
      <c r="O24">
        <f>Лист4!Q27</f>
        <v>4</v>
      </c>
      <c r="P24">
        <f t="shared" si="0"/>
        <v>33.33333333333333</v>
      </c>
      <c r="Q24">
        <f>Лист5!Q27</f>
        <v>1</v>
      </c>
      <c r="R24">
        <f t="shared" si="1"/>
        <v>8.333333333333332</v>
      </c>
      <c r="S24">
        <f>Лист6!Q27</f>
        <v>0</v>
      </c>
      <c r="T24">
        <f t="shared" si="2"/>
        <v>0</v>
      </c>
    </row>
    <row r="25" spans="8:18" ht="12.75">
      <c r="H25">
        <v>23</v>
      </c>
      <c r="K25">
        <f>Лист2!Q28</f>
        <v>4</v>
      </c>
      <c r="L25">
        <f>K25/12*100</f>
        <v>33.33333333333333</v>
      </c>
      <c r="M25">
        <f>Лист3!Q28</f>
        <v>1</v>
      </c>
      <c r="N25">
        <f>M25/12*100</f>
        <v>8.333333333333332</v>
      </c>
      <c r="O25">
        <f>Лист4!Q28</f>
        <v>3</v>
      </c>
      <c r="P25">
        <f t="shared" si="0"/>
        <v>25</v>
      </c>
      <c r="Q25">
        <f>Лист5!Q28</f>
        <v>0</v>
      </c>
      <c r="R25">
        <f t="shared" si="1"/>
        <v>0</v>
      </c>
    </row>
    <row r="26" spans="8:16" ht="12.75">
      <c r="H26">
        <v>24</v>
      </c>
      <c r="K26">
        <f>Лист2!Q29</f>
        <v>3</v>
      </c>
      <c r="L26">
        <f>K26/12*100</f>
        <v>25</v>
      </c>
      <c r="M26">
        <f>Лист3!Q29</f>
        <v>1</v>
      </c>
      <c r="N26">
        <f>M26/12*100</f>
        <v>8.333333333333332</v>
      </c>
      <c r="O26">
        <f>Лист4!Q29</f>
        <v>2</v>
      </c>
      <c r="P26">
        <f t="shared" si="0"/>
        <v>16.666666666666664</v>
      </c>
    </row>
    <row r="27" spans="8:16" ht="12.75">
      <c r="H27">
        <v>25</v>
      </c>
      <c r="K27">
        <f>Лист2!Q30</f>
        <v>1</v>
      </c>
      <c r="L27">
        <f>K27/12*100</f>
        <v>8.333333333333332</v>
      </c>
      <c r="M27">
        <f>Лист3!Q30</f>
        <v>0</v>
      </c>
      <c r="N27">
        <f>M27/12*100</f>
        <v>0</v>
      </c>
      <c r="O27">
        <f>Лист4!Q30</f>
        <v>0</v>
      </c>
      <c r="P27">
        <f t="shared" si="0"/>
        <v>0</v>
      </c>
    </row>
    <row r="28" spans="8:12" ht="12.75">
      <c r="H28">
        <v>26</v>
      </c>
      <c r="K28">
        <f>Лист2!Q31</f>
        <v>0</v>
      </c>
      <c r="L28">
        <f>K28/12*100</f>
        <v>0</v>
      </c>
    </row>
    <row r="29" ht="12.75">
      <c r="H29">
        <v>27</v>
      </c>
    </row>
    <row r="30" ht="12.75">
      <c r="H30">
        <v>28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2007-09-11T09:03:22Z</dcterms:modified>
  <cp:category/>
  <cp:version/>
  <cp:contentType/>
  <cp:contentStatus/>
</cp:coreProperties>
</file>