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10" tabRatio="601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<sst xmlns="http://schemas.openxmlformats.org/spreadsheetml/2006/main" count="174" uniqueCount="35">
  <si>
    <t>D</t>
  </si>
  <si>
    <t>M</t>
  </si>
  <si>
    <t>m</t>
  </si>
  <si>
    <t>Max</t>
  </si>
  <si>
    <t>n=12</t>
  </si>
  <si>
    <t>t*</t>
  </si>
  <si>
    <t xml:space="preserve">% </t>
  </si>
  <si>
    <t>Лист</t>
  </si>
  <si>
    <t xml:space="preserve">Mean longevity (days) = </t>
  </si>
  <si>
    <t>Maximal longevity (days)</t>
  </si>
  <si>
    <t>Toxic</t>
  </si>
  <si>
    <t xml:space="preserve">Mean longevity (days) </t>
  </si>
  <si>
    <t xml:space="preserve">Maximal longevity (days) </t>
  </si>
  <si>
    <t>Хаймикс (Смесь аминокислот) 25.03.2008</t>
  </si>
  <si>
    <t>Контроль</t>
  </si>
  <si>
    <t>Дата</t>
  </si>
  <si>
    <t>День опыта</t>
  </si>
  <si>
    <t>Номер ячейки</t>
  </si>
  <si>
    <t>Число умерших</t>
  </si>
  <si>
    <t>Число выживших</t>
  </si>
  <si>
    <t>Продолжительность жизни (сутки)</t>
  </si>
  <si>
    <t xml:space="preserve">Средняя продолжительность жизни (сутки) = 13,00±1,24 </t>
  </si>
  <si>
    <t>Максимальная продолжительность жизни (сутки) = 21</t>
  </si>
  <si>
    <t>Максимальная продолжительность жизни (сутки) = 20</t>
  </si>
  <si>
    <t>Максимальная продолжительность жизни (сутки) = 24</t>
  </si>
  <si>
    <t>Максимальная продолжительность жизни (сутки) = 16</t>
  </si>
  <si>
    <t>Средняя продолжительность жизни (сутки) = 12,58±1,78</t>
  </si>
  <si>
    <t>Средняя продолжительность жизни (сутки) = 12,00±1,43</t>
  </si>
  <si>
    <t>Средняя продолжительность жизни (сутки) = 12,66±1,42</t>
  </si>
  <si>
    <t>Средняя продолжительность жизни (сутки) = 10,50±1,05</t>
  </si>
  <si>
    <t>Средняя продолжительность жизни (сутки) (M±m)</t>
  </si>
  <si>
    <t>Концентрация (мг/л)</t>
  </si>
  <si>
    <t>Сутки</t>
  </si>
  <si>
    <t>Число живых</t>
  </si>
  <si>
    <t>% живых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</si>
</sst>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\-mmm\-yy;@"/>
    <numFmt numFmtId="165" formatCode="mmm/yyyy"/>
    <numFmt numFmtId="166" formatCode="#,##0.000"/>
    <numFmt numFmtId="167" formatCode="[$-FC19]d\ mmmm\ yyyy\ &quot;г.&quot;"/>
    <numFmt numFmtId="168" formatCode="[$-419]d\ mmm\ yy;@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7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9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 horizontal="left"/>
    </xf>
    <xf numFmtId="10" fontId="0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Хаймикс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Контроль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Лист9!$J$3:$J$22</c:f>
              <c:numCach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83.33333333333334</c:v>
                </c:pt>
                <c:pt idx="5">
                  <c:v>66.66666666666666</c:v>
                </c:pt>
                <c:pt idx="6">
                  <c:v>66.66666666666666</c:v>
                </c:pt>
                <c:pt idx="7">
                  <c:v>66.66666666666666</c:v>
                </c:pt>
                <c:pt idx="8">
                  <c:v>66.66666666666666</c:v>
                </c:pt>
                <c:pt idx="9">
                  <c:v>50</c:v>
                </c:pt>
                <c:pt idx="10">
                  <c:v>41.66666666666667</c:v>
                </c:pt>
                <c:pt idx="11">
                  <c:v>33.33333333333333</c:v>
                </c:pt>
                <c:pt idx="12">
                  <c:v>16.666666666666664</c:v>
                </c:pt>
                <c:pt idx="13">
                  <c:v>8.333333333333332</c:v>
                </c:pt>
                <c:pt idx="14">
                  <c:v>8.333333333333332</c:v>
                </c:pt>
                <c:pt idx="15">
                  <c:v>8.333333333333332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0,1%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Лист9!$L$3:$L$21</c:f>
              <c:numCache>
                <c:ptCount val="19"/>
                <c:pt idx="0">
                  <c:v>100</c:v>
                </c:pt>
                <c:pt idx="1">
                  <c:v>83.33333333333334</c:v>
                </c:pt>
                <c:pt idx="2">
                  <c:v>83.33333333333334</c:v>
                </c:pt>
                <c:pt idx="3">
                  <c:v>83.33333333333334</c:v>
                </c:pt>
                <c:pt idx="4">
                  <c:v>75</c:v>
                </c:pt>
                <c:pt idx="5">
                  <c:v>66.66666666666666</c:v>
                </c:pt>
                <c:pt idx="6">
                  <c:v>58.333333333333336</c:v>
                </c:pt>
                <c:pt idx="7">
                  <c:v>58.333333333333336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41.66666666666667</c:v>
                </c:pt>
                <c:pt idx="12">
                  <c:v>41.66666666666667</c:v>
                </c:pt>
                <c:pt idx="13">
                  <c:v>25</c:v>
                </c:pt>
                <c:pt idx="14">
                  <c:v>16.666666666666664</c:v>
                </c:pt>
                <c:pt idx="15">
                  <c:v>16.666666666666664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0,01%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Лист9!$N$3:$N$22</c:f>
              <c:numCache>
                <c:ptCount val="20"/>
                <c:pt idx="0">
                  <c:v>100</c:v>
                </c:pt>
                <c:pt idx="1">
                  <c:v>100</c:v>
                </c:pt>
                <c:pt idx="2">
                  <c:v>91.66666666666666</c:v>
                </c:pt>
                <c:pt idx="3">
                  <c:v>91.66666666666666</c:v>
                </c:pt>
                <c:pt idx="4">
                  <c:v>75</c:v>
                </c:pt>
                <c:pt idx="5">
                  <c:v>58.333333333333336</c:v>
                </c:pt>
                <c:pt idx="6">
                  <c:v>50</c:v>
                </c:pt>
                <c:pt idx="7">
                  <c:v>50</c:v>
                </c:pt>
                <c:pt idx="8">
                  <c:v>41.66666666666667</c:v>
                </c:pt>
                <c:pt idx="9">
                  <c:v>41.66666666666667</c:v>
                </c:pt>
                <c:pt idx="10">
                  <c:v>33.33333333333333</c:v>
                </c:pt>
                <c:pt idx="11">
                  <c:v>33.33333333333333</c:v>
                </c:pt>
                <c:pt idx="12">
                  <c:v>25</c:v>
                </c:pt>
                <c:pt idx="13">
                  <c:v>16.666666666666664</c:v>
                </c:pt>
                <c:pt idx="14">
                  <c:v>8.333333333333332</c:v>
                </c:pt>
                <c:pt idx="15">
                  <c:v>8.333333333333332</c:v>
                </c:pt>
                <c:pt idx="16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0,001%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Лист9!$P$3:$P$25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91.66666666666666</c:v>
                </c:pt>
                <c:pt idx="5">
                  <c:v>75</c:v>
                </c:pt>
                <c:pt idx="6">
                  <c:v>75</c:v>
                </c:pt>
                <c:pt idx="7">
                  <c:v>58.333333333333336</c:v>
                </c:pt>
                <c:pt idx="8">
                  <c:v>50</c:v>
                </c:pt>
                <c:pt idx="9">
                  <c:v>33.33333333333333</c:v>
                </c:pt>
                <c:pt idx="10">
                  <c:v>33.33333333333333</c:v>
                </c:pt>
                <c:pt idx="11">
                  <c:v>33.33333333333333</c:v>
                </c:pt>
                <c:pt idx="12">
                  <c:v>33.33333333333333</c:v>
                </c:pt>
                <c:pt idx="13">
                  <c:v>16.666666666666664</c:v>
                </c:pt>
                <c:pt idx="14">
                  <c:v>8.333333333333332</c:v>
                </c:pt>
                <c:pt idx="15">
                  <c:v>8.333333333333332</c:v>
                </c:pt>
                <c:pt idx="16">
                  <c:v>8.333333333333332</c:v>
                </c:pt>
                <c:pt idx="17">
                  <c:v>8.333333333333332</c:v>
                </c:pt>
                <c:pt idx="18">
                  <c:v>8.333333333333332</c:v>
                </c:pt>
                <c:pt idx="19">
                  <c:v>8.333333333333332</c:v>
                </c:pt>
                <c:pt idx="20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0,0001%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Лист9!$R$3:$R$20</c:f>
              <c:numCache>
                <c:ptCount val="18"/>
                <c:pt idx="0">
                  <c:v>100</c:v>
                </c:pt>
                <c:pt idx="1">
                  <c:v>100</c:v>
                </c:pt>
                <c:pt idx="2">
                  <c:v>91.66666666666666</c:v>
                </c:pt>
                <c:pt idx="3">
                  <c:v>91.66666666666666</c:v>
                </c:pt>
                <c:pt idx="4">
                  <c:v>75</c:v>
                </c:pt>
                <c:pt idx="5">
                  <c:v>50</c:v>
                </c:pt>
                <c:pt idx="6">
                  <c:v>41.66666666666667</c:v>
                </c:pt>
                <c:pt idx="7">
                  <c:v>41.66666666666667</c:v>
                </c:pt>
                <c:pt idx="8">
                  <c:v>33.33333333333333</c:v>
                </c:pt>
                <c:pt idx="9">
                  <c:v>25</c:v>
                </c:pt>
                <c:pt idx="10">
                  <c:v>25</c:v>
                </c:pt>
                <c:pt idx="11">
                  <c:v>8.333333333333332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438494"/>
        <c:axId val="54619855"/>
      </c:lineChart>
      <c:catAx>
        <c:axId val="28438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Сутки опыта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19855"/>
        <c:crosses val="autoZero"/>
        <c:auto val="1"/>
        <c:lblOffset val="100"/>
        <c:noMultiLvlLbl val="0"/>
      </c:catAx>
      <c:valAx>
        <c:axId val="5461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Выжившие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38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10</xdr:col>
      <xdr:colOff>676275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695325" y="152400"/>
        <a:ext cx="6838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workbookViewId="0" topLeftCell="A1">
      <selection activeCell="A4" sqref="A4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13</v>
      </c>
    </row>
    <row r="2" ht="12.75">
      <c r="A2" s="7">
        <v>2008</v>
      </c>
    </row>
    <row r="3" ht="12.75">
      <c r="A3" s="1" t="s">
        <v>14</v>
      </c>
    </row>
    <row r="4" spans="3:17" ht="12.75" customHeight="1">
      <c r="C4" s="14" t="s">
        <v>17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18</v>
      </c>
      <c r="Q4" t="s">
        <v>19</v>
      </c>
    </row>
    <row r="5" spans="1:15" ht="12.75">
      <c r="A5" s="3" t="s">
        <v>15</v>
      </c>
      <c r="B5" s="3" t="s">
        <v>16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3">
        <v>39532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3">
        <v>39533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3">
        <v>39534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3">
        <v>39535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3">
        <v>39536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N10" s="2"/>
      <c r="O10" s="2">
        <v>0</v>
      </c>
      <c r="Q10">
        <f>(12-O10)</f>
        <v>12</v>
      </c>
    </row>
    <row r="11" spans="1:17" ht="12.75">
      <c r="A11" s="13">
        <v>39537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aca="true" t="shared" si="0" ref="Q11:Q25">(12-O11)</f>
        <v>12</v>
      </c>
    </row>
    <row r="12" spans="1:17" ht="12.75">
      <c r="A12" s="13">
        <v>39538</v>
      </c>
      <c r="B12" s="5">
        <v>7</v>
      </c>
      <c r="C12" s="2" t="s">
        <v>0</v>
      </c>
      <c r="D12" s="2"/>
      <c r="E12" s="2" t="s">
        <v>0</v>
      </c>
      <c r="F12" s="2"/>
      <c r="G12" s="2"/>
      <c r="H12" s="2"/>
      <c r="I12" s="2"/>
      <c r="J12" s="2"/>
      <c r="K12" s="2"/>
      <c r="L12" s="2"/>
      <c r="M12" s="2"/>
      <c r="N12" s="2"/>
      <c r="O12" s="2">
        <v>2</v>
      </c>
      <c r="Q12">
        <f t="shared" si="0"/>
        <v>10</v>
      </c>
    </row>
    <row r="13" spans="1:17" ht="12.75">
      <c r="A13" s="13">
        <v>39539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2</v>
      </c>
      <c r="Q13">
        <f t="shared" si="0"/>
        <v>10</v>
      </c>
    </row>
    <row r="14" spans="1:17" ht="12.75">
      <c r="A14" s="13">
        <v>39540</v>
      </c>
      <c r="B14" s="5">
        <v>9</v>
      </c>
      <c r="C14" s="2"/>
      <c r="D14" s="2"/>
      <c r="E14" s="2"/>
      <c r="F14" s="2" t="s">
        <v>0</v>
      </c>
      <c r="G14" s="2"/>
      <c r="H14" s="2"/>
      <c r="I14" s="2"/>
      <c r="J14" s="2"/>
      <c r="K14" s="2"/>
      <c r="L14" s="2" t="s">
        <v>0</v>
      </c>
      <c r="M14" s="2"/>
      <c r="O14" s="2">
        <v>4</v>
      </c>
      <c r="Q14">
        <f t="shared" si="0"/>
        <v>8</v>
      </c>
    </row>
    <row r="15" spans="1:17" ht="12.75">
      <c r="A15" s="13">
        <v>39541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O15" s="2">
        <v>4</v>
      </c>
      <c r="Q15">
        <f t="shared" si="0"/>
        <v>8</v>
      </c>
    </row>
    <row r="16" spans="1:17" ht="12.75">
      <c r="A16" s="13">
        <v>39542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4</v>
      </c>
      <c r="Q16">
        <f t="shared" si="0"/>
        <v>8</v>
      </c>
    </row>
    <row r="17" spans="1:17" ht="12.75">
      <c r="A17" s="13">
        <v>39543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4</v>
      </c>
      <c r="Q17">
        <f t="shared" si="0"/>
        <v>8</v>
      </c>
    </row>
    <row r="18" spans="1:17" ht="12.75">
      <c r="A18" s="13">
        <v>39544</v>
      </c>
      <c r="B18" s="5">
        <v>13</v>
      </c>
      <c r="C18" s="2"/>
      <c r="D18" s="2"/>
      <c r="E18" s="2"/>
      <c r="F18" s="2"/>
      <c r="G18" s="2"/>
      <c r="H18" s="2"/>
      <c r="I18" s="2"/>
      <c r="J18" s="2" t="s">
        <v>0</v>
      </c>
      <c r="K18" s="2"/>
      <c r="L18" s="2"/>
      <c r="M18" s="2"/>
      <c r="N18" s="2" t="s">
        <v>0</v>
      </c>
      <c r="O18" s="2">
        <v>6</v>
      </c>
      <c r="Q18">
        <f t="shared" si="0"/>
        <v>6</v>
      </c>
    </row>
    <row r="19" spans="1:17" ht="12.75">
      <c r="A19" s="13">
        <v>39545</v>
      </c>
      <c r="B19" s="5">
        <v>14</v>
      </c>
      <c r="C19" s="2"/>
      <c r="D19" s="2"/>
      <c r="E19" s="2"/>
      <c r="F19" s="2"/>
      <c r="G19" s="2" t="s">
        <v>0</v>
      </c>
      <c r="H19" s="2"/>
      <c r="I19" s="2"/>
      <c r="J19" s="2"/>
      <c r="K19" s="2"/>
      <c r="M19" s="2"/>
      <c r="N19" s="2"/>
      <c r="O19" s="2">
        <v>7</v>
      </c>
      <c r="Q19">
        <f t="shared" si="0"/>
        <v>5</v>
      </c>
    </row>
    <row r="20" spans="1:17" ht="12.75">
      <c r="A20" s="13">
        <v>39546</v>
      </c>
      <c r="B20" s="5">
        <v>15</v>
      </c>
      <c r="C20" s="2"/>
      <c r="D20" s="2" t="s">
        <v>0</v>
      </c>
      <c r="E20" s="2"/>
      <c r="F20" s="2"/>
      <c r="G20" s="2"/>
      <c r="H20" s="2"/>
      <c r="I20" s="2"/>
      <c r="J20" s="2"/>
      <c r="K20" s="2"/>
      <c r="M20" s="2"/>
      <c r="N20" s="2"/>
      <c r="O20" s="2">
        <v>8</v>
      </c>
      <c r="Q20">
        <f t="shared" si="0"/>
        <v>4</v>
      </c>
    </row>
    <row r="21" spans="1:17" ht="12.75">
      <c r="A21" s="13">
        <v>39547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 t="s">
        <v>0</v>
      </c>
      <c r="M21" s="2" t="s">
        <v>0</v>
      </c>
      <c r="N21" s="2"/>
      <c r="O21" s="2">
        <v>10</v>
      </c>
      <c r="Q21">
        <f t="shared" si="0"/>
        <v>2</v>
      </c>
    </row>
    <row r="22" spans="1:17" ht="12.75">
      <c r="A22" s="13">
        <v>39548</v>
      </c>
      <c r="B22" s="5">
        <v>17</v>
      </c>
      <c r="C22" s="2"/>
      <c r="D22" s="2"/>
      <c r="E22" s="2"/>
      <c r="F22" s="2"/>
      <c r="G22" s="2"/>
      <c r="H22" s="2" t="s">
        <v>0</v>
      </c>
      <c r="I22" s="2"/>
      <c r="J22" s="2"/>
      <c r="K22" s="2"/>
      <c r="L22" s="2"/>
      <c r="N22" s="2"/>
      <c r="O22" s="2">
        <v>11</v>
      </c>
      <c r="Q22">
        <f t="shared" si="0"/>
        <v>1</v>
      </c>
    </row>
    <row r="23" spans="1:17" ht="12.75">
      <c r="A23" s="13">
        <v>39549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O23" s="2">
        <v>11</v>
      </c>
      <c r="Q23">
        <f t="shared" si="0"/>
        <v>1</v>
      </c>
    </row>
    <row r="24" spans="1:17" ht="12.75">
      <c r="A24" s="13">
        <v>39550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O24" s="2">
        <v>11</v>
      </c>
      <c r="Q24">
        <f t="shared" si="0"/>
        <v>1</v>
      </c>
    </row>
    <row r="25" spans="1:17" ht="12.75">
      <c r="A25" s="13">
        <v>39551</v>
      </c>
      <c r="B25" s="5">
        <v>20</v>
      </c>
      <c r="C25" s="2"/>
      <c r="D25" s="2"/>
      <c r="E25" s="2"/>
      <c r="F25" s="2"/>
      <c r="G25" s="2"/>
      <c r="H25" s="2"/>
      <c r="I25" s="2" t="s">
        <v>0</v>
      </c>
      <c r="J25" s="2"/>
      <c r="K25" s="2"/>
      <c r="N25" s="2"/>
      <c r="O25" s="2">
        <v>12</v>
      </c>
      <c r="Q25">
        <f t="shared" si="0"/>
        <v>0</v>
      </c>
    </row>
    <row r="26" spans="1:15" ht="12.75">
      <c r="A26" s="13">
        <v>39552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M26" s="2"/>
      <c r="N26" s="2"/>
      <c r="O26" s="2"/>
    </row>
    <row r="27" spans="1:15" ht="12.75">
      <c r="A27" s="13">
        <v>39553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O27" s="2"/>
    </row>
    <row r="28" spans="1:15" ht="12.75">
      <c r="A28" s="13">
        <v>39554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O28" s="2"/>
    </row>
    <row r="29" spans="1:15" ht="12.75">
      <c r="A29" s="13">
        <v>39555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O29" s="2"/>
    </row>
    <row r="30" spans="1:15" ht="12.75">
      <c r="A30" s="13">
        <v>39556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/>
    </row>
    <row r="31" spans="1:15" ht="12.75">
      <c r="A31" s="13">
        <v>39557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13">
        <v>39558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3">
        <v>39559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13">
        <v>39560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</row>
    <row r="35" spans="1:15" ht="12.75">
      <c r="A35" s="13">
        <v>39561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3">
        <v>39562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3">
        <v>39563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3">
        <v>39564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3">
        <v>39565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3">
        <v>39566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20</v>
      </c>
      <c r="C42" s="6">
        <v>7</v>
      </c>
      <c r="D42" s="6">
        <v>15</v>
      </c>
      <c r="E42" s="6">
        <v>7</v>
      </c>
      <c r="F42" s="6">
        <v>9</v>
      </c>
      <c r="G42" s="6">
        <v>14</v>
      </c>
      <c r="H42" s="6">
        <v>17</v>
      </c>
      <c r="I42" s="6">
        <v>21</v>
      </c>
      <c r="J42" s="6">
        <v>13</v>
      </c>
      <c r="K42" s="6">
        <v>15</v>
      </c>
      <c r="L42" s="6">
        <v>9</v>
      </c>
      <c r="M42" s="6">
        <v>16</v>
      </c>
      <c r="N42" s="6">
        <v>13</v>
      </c>
    </row>
    <row r="44" spans="1:14" ht="12.75">
      <c r="A44" s="1" t="s">
        <v>1</v>
      </c>
      <c r="C44" s="2">
        <f>AVERAGE(C42:N42)</f>
        <v>13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2</v>
      </c>
      <c r="C45">
        <f>SQRT(VAR(C42:N42)/12)</f>
        <v>1.237054174360618</v>
      </c>
    </row>
    <row r="46" spans="1:3" ht="12.75">
      <c r="A46" s="1" t="s">
        <v>3</v>
      </c>
      <c r="C46" s="2">
        <f>MAX(C42:N42)</f>
        <v>21</v>
      </c>
    </row>
    <row r="47" ht="12.75">
      <c r="A47" t="s">
        <v>21</v>
      </c>
    </row>
    <row r="48" ht="12.75">
      <c r="A48" t="s">
        <v>22</v>
      </c>
    </row>
    <row r="49" ht="12.75">
      <c r="A49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13</v>
      </c>
    </row>
    <row r="2" ht="12.75">
      <c r="A2" s="7">
        <v>2008</v>
      </c>
    </row>
    <row r="3" ht="12.75">
      <c r="A3" s="12">
        <v>0.1</v>
      </c>
    </row>
    <row r="4" spans="3:17" ht="12.75" customHeight="1">
      <c r="C4" s="14" t="s">
        <v>17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18</v>
      </c>
      <c r="Q4" t="s">
        <v>19</v>
      </c>
    </row>
    <row r="5" spans="1:15" ht="12.75">
      <c r="A5" s="3" t="s">
        <v>15</v>
      </c>
      <c r="B5" s="3" t="s">
        <v>16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5" ht="12.75">
      <c r="A6" s="13">
        <v>39532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13">
        <v>39533</v>
      </c>
      <c r="B7" s="4">
        <v>2</v>
      </c>
      <c r="C7" s="2"/>
      <c r="D7" s="2" t="s">
        <v>10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13">
        <v>39534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3">
        <v>39535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3">
        <v>39536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N10" s="2"/>
      <c r="O10" s="2"/>
    </row>
    <row r="11" spans="1:15" ht="12.75">
      <c r="A11" s="13">
        <v>39537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13">
        <v>39538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13">
        <v>39539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</row>
    <row r="14" spans="1:15" ht="12.75">
      <c r="A14" s="13">
        <v>39540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5" ht="12.75">
      <c r="A15" s="13">
        <v>39541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O15" s="2"/>
    </row>
    <row r="16" spans="1:15" ht="12.75">
      <c r="A16" s="13">
        <v>39542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</row>
    <row r="17" spans="1:15" ht="12.75">
      <c r="A17" s="13">
        <v>39543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13">
        <v>39544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13">
        <v>39545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M19" s="2"/>
      <c r="N19" s="2"/>
      <c r="O19" s="2"/>
    </row>
    <row r="20" spans="1:15" ht="12.75">
      <c r="A20" s="13">
        <v>39546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M20" s="2"/>
      <c r="N20" s="2"/>
      <c r="O20" s="2"/>
    </row>
    <row r="21" spans="1:15" ht="12.75">
      <c r="A21" s="13">
        <v>39547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M21" s="2"/>
      <c r="N21" s="2"/>
      <c r="O21" s="2"/>
    </row>
    <row r="22" spans="1:15" ht="12.75">
      <c r="A22" s="13">
        <v>39548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N22" s="2"/>
      <c r="O22" s="2"/>
    </row>
    <row r="23" spans="1:15" ht="12.75">
      <c r="A23" s="13">
        <v>39549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O23" s="2"/>
    </row>
    <row r="24" spans="1:15" ht="12.75">
      <c r="A24" s="13">
        <v>39550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O24" s="2"/>
    </row>
    <row r="25" spans="1:15" ht="12.75">
      <c r="A25" s="13">
        <v>39551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N25" s="2"/>
      <c r="O25" s="2"/>
    </row>
    <row r="26" spans="1:15" ht="12.75">
      <c r="A26" s="13">
        <v>39552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M26" s="2"/>
      <c r="N26" s="2"/>
      <c r="O26" s="2"/>
    </row>
    <row r="27" spans="1:15" ht="12.75">
      <c r="A27" s="13">
        <v>39553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O27" s="2"/>
    </row>
    <row r="28" spans="1:15" ht="12.75">
      <c r="A28" s="13">
        <v>39554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O28" s="2"/>
    </row>
    <row r="29" spans="1:15" ht="12.75">
      <c r="A29" s="13">
        <v>39555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O29" s="2"/>
    </row>
    <row r="30" spans="1:15" ht="12.75">
      <c r="A30" s="13">
        <v>39556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/>
    </row>
    <row r="31" spans="1:15" ht="12.75">
      <c r="A31" s="13">
        <v>39557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13">
        <v>39558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3">
        <v>39559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13">
        <v>39560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</row>
    <row r="35" spans="1:15" ht="12.75">
      <c r="A35" s="13">
        <v>39561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3">
        <v>39562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3">
        <v>39563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3">
        <v>39564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3">
        <v>39565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3">
        <v>39566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20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 t="s">
        <v>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ht="12.75">
      <c r="A45" s="1" t="s">
        <v>2</v>
      </c>
    </row>
    <row r="46" spans="1:3" ht="12.75">
      <c r="A46" s="1" t="s">
        <v>3</v>
      </c>
      <c r="C46" s="2"/>
    </row>
    <row r="47" ht="12.75">
      <c r="A47" t="s">
        <v>8</v>
      </c>
    </row>
    <row r="48" ht="12.75">
      <c r="A48" t="s">
        <v>9</v>
      </c>
    </row>
    <row r="49" ht="12.75">
      <c r="A49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13</v>
      </c>
    </row>
    <row r="2" ht="12.75">
      <c r="A2" s="7">
        <v>2008</v>
      </c>
    </row>
    <row r="3" ht="12.75">
      <c r="A3" s="12">
        <v>0.01</v>
      </c>
    </row>
    <row r="4" spans="3:17" ht="12.75" customHeight="1">
      <c r="C4" s="14" t="s">
        <v>17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18</v>
      </c>
      <c r="Q4" t="s">
        <v>19</v>
      </c>
    </row>
    <row r="5" spans="1:15" ht="12.75">
      <c r="A5" s="3" t="s">
        <v>15</v>
      </c>
      <c r="B5" s="3" t="s">
        <v>16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5" ht="12.75">
      <c r="A6" s="13">
        <v>39532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13">
        <v>39533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13">
        <v>39534</v>
      </c>
      <c r="B8" s="4">
        <v>3</v>
      </c>
      <c r="C8" s="2"/>
      <c r="D8" s="2"/>
      <c r="E8" s="2" t="s">
        <v>10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3">
        <v>39535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3">
        <v>39536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N10" s="2"/>
      <c r="O10" s="2"/>
    </row>
    <row r="11" spans="1:15" ht="12.75">
      <c r="A11" s="13">
        <v>39537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13">
        <v>39538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13">
        <v>39539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</row>
    <row r="14" spans="1:15" ht="12.75">
      <c r="A14" s="13">
        <v>39540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5" ht="12.75">
      <c r="A15" s="13">
        <v>39541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O15" s="2"/>
    </row>
    <row r="16" spans="1:15" ht="12.75">
      <c r="A16" s="13">
        <v>39542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</row>
    <row r="17" spans="1:15" ht="12.75">
      <c r="A17" s="13">
        <v>39543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13">
        <v>39544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13">
        <v>39545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M19" s="2"/>
      <c r="N19" s="2"/>
      <c r="O19" s="2"/>
    </row>
    <row r="20" spans="1:15" ht="12.75">
      <c r="A20" s="13">
        <v>39546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M20" s="2"/>
      <c r="N20" s="2"/>
      <c r="O20" s="2"/>
    </row>
    <row r="21" spans="1:15" ht="12.75">
      <c r="A21" s="13">
        <v>39547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M21" s="2"/>
      <c r="N21" s="2"/>
      <c r="O21" s="2"/>
    </row>
    <row r="22" spans="1:15" ht="12.75">
      <c r="A22" s="13">
        <v>39548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N22" s="2"/>
      <c r="O22" s="2"/>
    </row>
    <row r="23" spans="1:15" ht="12.75">
      <c r="A23" s="13">
        <v>39549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O23" s="2"/>
    </row>
    <row r="24" spans="1:15" ht="12.75">
      <c r="A24" s="13">
        <v>39550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O24" s="2"/>
    </row>
    <row r="25" spans="1:15" ht="12.75">
      <c r="A25" s="13">
        <v>39551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N25" s="2"/>
      <c r="O25" s="2"/>
    </row>
    <row r="26" spans="1:15" ht="12.75">
      <c r="A26" s="13">
        <v>39552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M26" s="2"/>
      <c r="N26" s="2"/>
      <c r="O26" s="2"/>
    </row>
    <row r="27" spans="1:15" ht="12.75">
      <c r="A27" s="13">
        <v>39553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O27" s="2"/>
    </row>
    <row r="28" spans="1:15" ht="12.75">
      <c r="A28" s="13">
        <v>39554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O28" s="2"/>
    </row>
    <row r="29" spans="1:15" ht="12.75">
      <c r="A29" s="13">
        <v>39555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O29" s="2"/>
    </row>
    <row r="30" spans="1:15" ht="12.75">
      <c r="A30" s="13">
        <v>39556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/>
    </row>
    <row r="31" spans="1:15" ht="12.75">
      <c r="A31" s="13">
        <v>39557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13">
        <v>39558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3">
        <v>39559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13">
        <v>39560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</row>
    <row r="35" spans="1:15" ht="12.75">
      <c r="A35" s="13">
        <v>39561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3">
        <v>39562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3">
        <v>39563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3">
        <v>39564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3">
        <v>39565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3">
        <v>39566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20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 t="s">
        <v>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ht="12.75">
      <c r="A45" s="1" t="s">
        <v>2</v>
      </c>
    </row>
    <row r="46" spans="1:3" ht="12.75">
      <c r="A46" s="1" t="s">
        <v>3</v>
      </c>
      <c r="C46" s="2"/>
    </row>
    <row r="47" ht="12.75">
      <c r="A47" t="s">
        <v>11</v>
      </c>
    </row>
    <row r="48" ht="12.75">
      <c r="A48" t="s">
        <v>12</v>
      </c>
    </row>
    <row r="49" ht="12.75">
      <c r="A49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13</v>
      </c>
    </row>
    <row r="2" ht="12.75">
      <c r="A2" s="7">
        <v>2008</v>
      </c>
    </row>
    <row r="3" ht="12.75">
      <c r="A3" s="12">
        <v>0.001</v>
      </c>
    </row>
    <row r="4" spans="3:17" ht="12.75" customHeight="1">
      <c r="C4" s="14" t="s">
        <v>17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18</v>
      </c>
      <c r="Q4" t="s">
        <v>19</v>
      </c>
    </row>
    <row r="5" spans="1:15" ht="12.75">
      <c r="A5" s="3" t="s">
        <v>15</v>
      </c>
      <c r="B5" s="3" t="s">
        <v>16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3">
        <v>39532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25">(12-O6)</f>
        <v>12</v>
      </c>
    </row>
    <row r="7" spans="1:17" ht="12.75">
      <c r="A7" s="13">
        <v>39533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3">
        <v>39534</v>
      </c>
      <c r="B8" s="4">
        <v>3</v>
      </c>
      <c r="C8" s="2"/>
      <c r="D8" s="2"/>
      <c r="E8" s="2"/>
      <c r="F8" s="2"/>
      <c r="G8" s="2"/>
      <c r="H8" s="2" t="s">
        <v>0</v>
      </c>
      <c r="I8" s="2"/>
      <c r="J8" s="2"/>
      <c r="K8" s="2" t="s">
        <v>0</v>
      </c>
      <c r="L8" s="2"/>
      <c r="M8" s="2"/>
      <c r="N8" s="2"/>
      <c r="O8" s="2">
        <v>2</v>
      </c>
      <c r="Q8">
        <f t="shared" si="0"/>
        <v>10</v>
      </c>
    </row>
    <row r="9" spans="1:17" ht="12.75">
      <c r="A9" s="13">
        <v>39535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2</v>
      </c>
      <c r="Q9">
        <f t="shared" si="0"/>
        <v>10</v>
      </c>
    </row>
    <row r="10" spans="1:17" ht="12.75">
      <c r="A10" s="13">
        <v>39536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>
        <v>2</v>
      </c>
      <c r="Q10">
        <f t="shared" si="0"/>
        <v>10</v>
      </c>
    </row>
    <row r="11" spans="1:17" ht="12.75">
      <c r="A11" s="13">
        <v>39537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2</v>
      </c>
      <c r="Q11">
        <f t="shared" si="0"/>
        <v>10</v>
      </c>
    </row>
    <row r="12" spans="1:17" ht="12.75">
      <c r="A12" s="13">
        <v>39538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 t="s">
        <v>0</v>
      </c>
      <c r="M12" s="2"/>
      <c r="N12" s="2"/>
      <c r="O12" s="2">
        <v>3</v>
      </c>
      <c r="Q12">
        <f t="shared" si="0"/>
        <v>9</v>
      </c>
    </row>
    <row r="13" spans="1:17" ht="12.75">
      <c r="A13" s="13">
        <v>39539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M13" s="2"/>
      <c r="O13" s="2">
        <v>3</v>
      </c>
      <c r="Q13">
        <f t="shared" si="0"/>
        <v>9</v>
      </c>
    </row>
    <row r="14" spans="1:17" ht="12.75">
      <c r="A14" s="13">
        <v>39540</v>
      </c>
      <c r="B14" s="5">
        <v>9</v>
      </c>
      <c r="C14" s="2"/>
      <c r="D14" s="2"/>
      <c r="E14" s="2" t="s">
        <v>0</v>
      </c>
      <c r="F14" s="2"/>
      <c r="G14" s="2"/>
      <c r="H14" s="2"/>
      <c r="I14" s="2"/>
      <c r="J14" s="2"/>
      <c r="K14" s="2"/>
      <c r="L14" s="2"/>
      <c r="M14" s="2"/>
      <c r="N14" s="2"/>
      <c r="O14" s="2">
        <v>4</v>
      </c>
      <c r="Q14">
        <f t="shared" si="0"/>
        <v>8</v>
      </c>
    </row>
    <row r="15" spans="1:17" ht="12.75">
      <c r="A15" s="13">
        <v>39541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0</v>
      </c>
      <c r="N15" s="2"/>
      <c r="O15" s="2">
        <v>5</v>
      </c>
      <c r="Q15">
        <f t="shared" si="0"/>
        <v>7</v>
      </c>
    </row>
    <row r="16" spans="1:17" ht="12.75">
      <c r="A16" s="13">
        <v>39542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5</v>
      </c>
      <c r="Q16">
        <f t="shared" si="0"/>
        <v>7</v>
      </c>
    </row>
    <row r="17" spans="1:17" ht="12.75">
      <c r="A17" s="13">
        <v>39543</v>
      </c>
      <c r="B17" s="5">
        <v>12</v>
      </c>
      <c r="C17" s="2"/>
      <c r="D17" s="2"/>
      <c r="E17" s="2"/>
      <c r="F17" s="2"/>
      <c r="G17" s="2" t="s">
        <v>0</v>
      </c>
      <c r="H17" s="2"/>
      <c r="I17" s="2"/>
      <c r="J17" s="2"/>
      <c r="K17" s="2"/>
      <c r="M17" s="2"/>
      <c r="N17" s="2"/>
      <c r="O17" s="2">
        <v>6</v>
      </c>
      <c r="Q17">
        <f t="shared" si="0"/>
        <v>6</v>
      </c>
    </row>
    <row r="18" spans="1:17" ht="12.75">
      <c r="A18" s="13">
        <v>39544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N18" s="2"/>
      <c r="O18" s="2">
        <v>6</v>
      </c>
      <c r="Q18">
        <f t="shared" si="0"/>
        <v>6</v>
      </c>
    </row>
    <row r="19" spans="1:17" ht="12.75">
      <c r="A19" s="13">
        <v>39545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N19" s="2"/>
      <c r="O19" s="2">
        <v>6</v>
      </c>
      <c r="Q19">
        <f t="shared" si="0"/>
        <v>6</v>
      </c>
    </row>
    <row r="20" spans="1:17" ht="12.75">
      <c r="A20" s="13">
        <v>39546</v>
      </c>
      <c r="B20" s="5">
        <v>15</v>
      </c>
      <c r="C20" s="2"/>
      <c r="D20" s="2" t="s">
        <v>0</v>
      </c>
      <c r="E20" s="2"/>
      <c r="F20" s="2"/>
      <c r="G20" s="2"/>
      <c r="H20" s="2"/>
      <c r="I20" s="2"/>
      <c r="J20" s="2"/>
      <c r="K20" s="2"/>
      <c r="O20" s="2">
        <v>7</v>
      </c>
      <c r="Q20">
        <f t="shared" si="0"/>
        <v>5</v>
      </c>
    </row>
    <row r="21" spans="1:17" ht="12.75">
      <c r="A21" s="13">
        <v>39547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>
        <v>7</v>
      </c>
      <c r="Q21">
        <f t="shared" si="0"/>
        <v>5</v>
      </c>
    </row>
    <row r="22" spans="1:17" ht="12.75">
      <c r="A22" s="13">
        <v>39548</v>
      </c>
      <c r="B22" s="5">
        <v>17</v>
      </c>
      <c r="C22" s="2" t="s">
        <v>0</v>
      </c>
      <c r="D22" s="2"/>
      <c r="E22" s="2"/>
      <c r="F22" s="2"/>
      <c r="G22" s="2"/>
      <c r="H22" s="2"/>
      <c r="I22" s="2"/>
      <c r="J22" s="2"/>
      <c r="K22" s="2"/>
      <c r="N22" s="2" t="s">
        <v>0</v>
      </c>
      <c r="O22" s="2">
        <v>9</v>
      </c>
      <c r="Q22">
        <f t="shared" si="0"/>
        <v>3</v>
      </c>
    </row>
    <row r="23" spans="1:17" ht="12.75">
      <c r="A23" s="13">
        <v>39549</v>
      </c>
      <c r="B23" s="5">
        <v>18</v>
      </c>
      <c r="C23" s="2"/>
      <c r="D23" s="2"/>
      <c r="E23" s="2"/>
      <c r="F23" s="2"/>
      <c r="G23" s="2"/>
      <c r="H23" s="2"/>
      <c r="I23" s="2" t="s">
        <v>0</v>
      </c>
      <c r="J23" s="2"/>
      <c r="K23" s="2"/>
      <c r="L23" s="2"/>
      <c r="O23" s="2">
        <v>10</v>
      </c>
      <c r="Q23">
        <f t="shared" si="0"/>
        <v>2</v>
      </c>
    </row>
    <row r="24" spans="1:17" ht="12.75">
      <c r="A24" s="13">
        <v>39550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>
        <v>10</v>
      </c>
      <c r="Q24">
        <f t="shared" si="0"/>
        <v>2</v>
      </c>
    </row>
    <row r="25" spans="1:17" ht="12.75">
      <c r="A25" s="13">
        <v>39551</v>
      </c>
      <c r="B25" s="5">
        <v>20</v>
      </c>
      <c r="C25" s="2"/>
      <c r="D25" s="2"/>
      <c r="E25" s="2"/>
      <c r="F25" s="2" t="s">
        <v>0</v>
      </c>
      <c r="G25" s="2"/>
      <c r="H25" s="2"/>
      <c r="I25" s="2"/>
      <c r="J25" s="2" t="s">
        <v>0</v>
      </c>
      <c r="K25" s="2"/>
      <c r="L25" s="2"/>
      <c r="O25" s="2">
        <v>12</v>
      </c>
      <c r="Q25">
        <f t="shared" si="0"/>
        <v>0</v>
      </c>
    </row>
    <row r="26" spans="1:15" ht="12.75">
      <c r="A26" s="13">
        <v>39552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</row>
    <row r="27" spans="1:15" ht="12.75">
      <c r="A27" s="13">
        <v>39553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13">
        <v>39554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13">
        <v>39555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13">
        <v>39556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O30" s="2"/>
    </row>
    <row r="31" spans="1:15" ht="12.75">
      <c r="A31" s="13">
        <v>39557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13">
        <v>39558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3">
        <v>39559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3">
        <v>39560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3">
        <v>39561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3">
        <v>39562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3">
        <v>39563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3">
        <v>39564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3">
        <v>39565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3">
        <v>39566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20</v>
      </c>
      <c r="C42" s="6">
        <v>17</v>
      </c>
      <c r="D42" s="6">
        <v>15</v>
      </c>
      <c r="E42" s="6">
        <v>9</v>
      </c>
      <c r="F42" s="6">
        <v>20</v>
      </c>
      <c r="G42" s="6">
        <v>12</v>
      </c>
      <c r="H42" s="6">
        <v>3</v>
      </c>
      <c r="I42" s="6">
        <v>18</v>
      </c>
      <c r="J42" s="6">
        <v>20</v>
      </c>
      <c r="K42" s="6">
        <v>3</v>
      </c>
      <c r="L42" s="6">
        <v>7</v>
      </c>
      <c r="M42" s="6">
        <v>10</v>
      </c>
      <c r="N42" s="6">
        <v>17</v>
      </c>
    </row>
    <row r="44" spans="1:14" ht="12.75">
      <c r="A44" s="1" t="s">
        <v>1</v>
      </c>
      <c r="C44" s="2">
        <f>AVERAGE(C42:N42)</f>
        <v>12.583333333333334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2</v>
      </c>
      <c r="C45" s="2">
        <f>SQRT(VAR(C42:N42)/12)</f>
        <v>1.7814631938693295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3</v>
      </c>
      <c r="C46" s="2">
        <f>MAX(C42:N42)</f>
        <v>20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26</v>
      </c>
    </row>
    <row r="49" ht="12.75">
      <c r="A49" t="s">
        <v>23</v>
      </c>
    </row>
    <row r="50" ht="12.75">
      <c r="A50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13</v>
      </c>
    </row>
    <row r="2" ht="12.75">
      <c r="A2" s="7">
        <v>2008</v>
      </c>
    </row>
    <row r="3" ht="12.75">
      <c r="A3" s="12">
        <v>0.0001</v>
      </c>
    </row>
    <row r="4" spans="3:17" ht="12.75" customHeight="1">
      <c r="C4" s="14" t="s">
        <v>17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18</v>
      </c>
      <c r="Q4" t="s">
        <v>19</v>
      </c>
    </row>
    <row r="5" spans="1:15" ht="12.75">
      <c r="A5" s="3" t="s">
        <v>15</v>
      </c>
      <c r="B5" s="3" t="s">
        <v>16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3">
        <v>39532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3">
        <v>39533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3">
        <v>39534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3">
        <v>39535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3">
        <v>39536</v>
      </c>
      <c r="B10" s="5">
        <v>5</v>
      </c>
      <c r="C10" s="2"/>
      <c r="D10" s="2" t="s">
        <v>0</v>
      </c>
      <c r="E10" s="2"/>
      <c r="F10" s="2"/>
      <c r="G10" s="2"/>
      <c r="H10" s="2"/>
      <c r="I10" s="2"/>
      <c r="J10" s="2"/>
      <c r="K10" s="2"/>
      <c r="O10" s="2">
        <v>1</v>
      </c>
      <c r="Q10">
        <f>(12-O10)</f>
        <v>11</v>
      </c>
    </row>
    <row r="11" spans="1:17" ht="12.75">
      <c r="A11" s="13">
        <v>39537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1</v>
      </c>
      <c r="Q11">
        <f aca="true" t="shared" si="0" ref="Q11:Q25">(12-O11)</f>
        <v>11</v>
      </c>
    </row>
    <row r="12" spans="1:17" ht="12.75">
      <c r="A12" s="13">
        <v>39538</v>
      </c>
      <c r="B12" s="5">
        <v>7</v>
      </c>
      <c r="C12" s="2"/>
      <c r="D12" s="2"/>
      <c r="E12" s="2" t="s">
        <v>0</v>
      </c>
      <c r="F12" s="2"/>
      <c r="G12" s="2"/>
      <c r="H12" s="2"/>
      <c r="I12" s="2"/>
      <c r="J12" s="2"/>
      <c r="K12" s="2"/>
      <c r="L12" s="2"/>
      <c r="M12" s="2" t="s">
        <v>0</v>
      </c>
      <c r="N12" s="2"/>
      <c r="O12" s="2">
        <v>3</v>
      </c>
      <c r="Q12">
        <f t="shared" si="0"/>
        <v>9</v>
      </c>
    </row>
    <row r="13" spans="1:17" ht="12.75">
      <c r="A13" s="13">
        <v>39539</v>
      </c>
      <c r="B13" s="5">
        <v>8</v>
      </c>
      <c r="C13" s="2"/>
      <c r="D13" s="2"/>
      <c r="E13" s="2"/>
      <c r="F13" s="2" t="s">
        <v>0</v>
      </c>
      <c r="G13" s="2"/>
      <c r="H13" s="2"/>
      <c r="I13" s="2"/>
      <c r="J13" s="2"/>
      <c r="K13" s="2"/>
      <c r="L13" s="2"/>
      <c r="M13" s="2"/>
      <c r="N13" s="2"/>
      <c r="O13" s="2">
        <v>4</v>
      </c>
      <c r="Q13">
        <f t="shared" si="0"/>
        <v>8</v>
      </c>
    </row>
    <row r="14" spans="1:17" ht="12.75">
      <c r="A14" s="13">
        <v>39540</v>
      </c>
      <c r="B14" s="5">
        <v>9</v>
      </c>
      <c r="C14" s="2"/>
      <c r="D14" s="2"/>
      <c r="E14" s="2"/>
      <c r="F14" s="2"/>
      <c r="G14" s="2" t="s">
        <v>0</v>
      </c>
      <c r="H14" s="2"/>
      <c r="I14" s="2"/>
      <c r="J14" s="2"/>
      <c r="K14" s="2"/>
      <c r="L14" s="2"/>
      <c r="M14" s="2"/>
      <c r="N14" s="2"/>
      <c r="O14" s="2">
        <v>5</v>
      </c>
      <c r="Q14">
        <f t="shared" si="0"/>
        <v>7</v>
      </c>
    </row>
    <row r="15" spans="1:17" ht="12.75">
      <c r="A15" s="13">
        <v>39541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6</v>
      </c>
      <c r="Q15">
        <f t="shared" si="0"/>
        <v>6</v>
      </c>
    </row>
    <row r="16" spans="1:17" ht="12.75">
      <c r="A16" s="13">
        <v>39542</v>
      </c>
      <c r="B16" s="5">
        <v>11</v>
      </c>
      <c r="C16" s="2" t="s"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6</v>
      </c>
      <c r="Q16">
        <f t="shared" si="0"/>
        <v>6</v>
      </c>
    </row>
    <row r="17" spans="1:17" ht="12.75">
      <c r="A17" s="13">
        <v>39543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 t="s">
        <v>0</v>
      </c>
      <c r="M17" s="2"/>
      <c r="N17" s="2"/>
      <c r="O17" s="2">
        <v>7</v>
      </c>
      <c r="Q17">
        <f t="shared" si="0"/>
        <v>5</v>
      </c>
    </row>
    <row r="18" spans="1:17" ht="12.75">
      <c r="A18" s="13">
        <v>39544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7</v>
      </c>
      <c r="Q18">
        <f t="shared" si="0"/>
        <v>5</v>
      </c>
    </row>
    <row r="19" spans="1:17" ht="12.75">
      <c r="A19" s="13">
        <v>39545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 t="s">
        <v>0</v>
      </c>
      <c r="O19" s="2">
        <v>8</v>
      </c>
      <c r="Q19">
        <f t="shared" si="0"/>
        <v>4</v>
      </c>
    </row>
    <row r="20" spans="1:17" ht="12.75">
      <c r="A20" s="13">
        <v>39546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N20" s="2"/>
      <c r="O20" s="2">
        <v>8</v>
      </c>
      <c r="Q20">
        <f t="shared" si="0"/>
        <v>4</v>
      </c>
    </row>
    <row r="21" spans="1:17" ht="12.75">
      <c r="A21" s="13">
        <v>39547</v>
      </c>
      <c r="B21" s="5">
        <v>16</v>
      </c>
      <c r="C21" s="2"/>
      <c r="D21" s="2"/>
      <c r="E21" s="2"/>
      <c r="F21" s="2"/>
      <c r="G21" s="2"/>
      <c r="H21" s="2" t="s">
        <v>0</v>
      </c>
      <c r="I21" s="2"/>
      <c r="J21" s="2"/>
      <c r="K21" s="2"/>
      <c r="N21" s="2"/>
      <c r="O21" s="2">
        <v>9</v>
      </c>
      <c r="Q21">
        <f t="shared" si="0"/>
        <v>3</v>
      </c>
    </row>
    <row r="22" spans="1:17" ht="12.75">
      <c r="A22" s="13">
        <v>39548</v>
      </c>
      <c r="B22" s="5">
        <v>17</v>
      </c>
      <c r="C22" s="2"/>
      <c r="D22" s="2"/>
      <c r="E22" s="2"/>
      <c r="F22" s="2"/>
      <c r="G22" s="2"/>
      <c r="H22" s="2"/>
      <c r="I22" s="2"/>
      <c r="J22" s="2" t="s">
        <v>0</v>
      </c>
      <c r="K22" s="2"/>
      <c r="L22" s="2"/>
      <c r="O22" s="2">
        <v>10</v>
      </c>
      <c r="Q22">
        <f t="shared" si="0"/>
        <v>2</v>
      </c>
    </row>
    <row r="23" spans="1:17" ht="12.75">
      <c r="A23" s="13">
        <v>39549</v>
      </c>
      <c r="B23" s="5">
        <v>18</v>
      </c>
      <c r="C23" s="2"/>
      <c r="D23" s="2"/>
      <c r="E23" s="2"/>
      <c r="F23" s="2"/>
      <c r="G23" s="2"/>
      <c r="H23" s="2"/>
      <c r="I23" s="2" t="s">
        <v>0</v>
      </c>
      <c r="J23" s="2"/>
      <c r="K23" s="2"/>
      <c r="L23" s="2"/>
      <c r="M23" s="2"/>
      <c r="O23" s="2">
        <v>11</v>
      </c>
      <c r="Q23">
        <f t="shared" si="0"/>
        <v>1</v>
      </c>
    </row>
    <row r="24" spans="1:17" ht="12.75">
      <c r="A24" s="13">
        <v>39550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2">
        <v>11</v>
      </c>
      <c r="Q24">
        <f t="shared" si="0"/>
        <v>1</v>
      </c>
    </row>
    <row r="25" spans="1:17" ht="12.75">
      <c r="A25" s="13">
        <v>39551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N25" t="s">
        <v>0</v>
      </c>
      <c r="O25" s="2">
        <v>12</v>
      </c>
      <c r="Q25">
        <f t="shared" si="0"/>
        <v>0</v>
      </c>
    </row>
    <row r="26" spans="1:15" ht="12.75">
      <c r="A26" s="13">
        <v>39552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13">
        <v>39553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13">
        <v>39554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13">
        <v>39555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13">
        <v>39556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3">
        <v>39557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</row>
    <row r="32" spans="1:15" ht="12.75">
      <c r="A32" s="13">
        <v>39558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3">
        <v>39559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3">
        <v>39560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3">
        <v>39561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3">
        <v>39562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3">
        <v>39563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3">
        <v>39564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3">
        <v>39565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3">
        <v>39566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20</v>
      </c>
      <c r="C42" s="6">
        <v>11</v>
      </c>
      <c r="D42" s="6">
        <v>5</v>
      </c>
      <c r="E42" s="6">
        <v>7</v>
      </c>
      <c r="F42" s="6">
        <v>8</v>
      </c>
      <c r="G42" s="6">
        <v>9</v>
      </c>
      <c r="H42" s="6">
        <v>16</v>
      </c>
      <c r="I42" s="6">
        <v>18</v>
      </c>
      <c r="J42" s="6">
        <v>17</v>
      </c>
      <c r="K42" s="6">
        <v>14</v>
      </c>
      <c r="L42" s="6">
        <v>12</v>
      </c>
      <c r="M42" s="6">
        <v>7</v>
      </c>
      <c r="N42" s="6">
        <v>20</v>
      </c>
    </row>
    <row r="44" spans="1:14" ht="12.75">
      <c r="A44" s="1" t="s">
        <v>1</v>
      </c>
      <c r="C44" s="2">
        <f>AVERAGE(C42:N42)</f>
        <v>12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2</v>
      </c>
      <c r="C45" s="2">
        <f>SQRT(VAR(C42:N42)/12)</f>
        <v>1.4301938838683885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3</v>
      </c>
      <c r="C46" s="2">
        <f>MAX(C42:N42)</f>
        <v>20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27</v>
      </c>
    </row>
    <row r="49" ht="12.75">
      <c r="A49" t="s">
        <v>23</v>
      </c>
    </row>
    <row r="50" ht="12.75">
      <c r="A50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13</v>
      </c>
    </row>
    <row r="2" ht="12.75">
      <c r="A2" s="7">
        <v>2008</v>
      </c>
    </row>
    <row r="3" ht="12.75">
      <c r="A3" s="18">
        <v>1E-05</v>
      </c>
    </row>
    <row r="4" spans="3:17" ht="12.75" customHeight="1">
      <c r="C4" s="14" t="s">
        <v>17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18</v>
      </c>
      <c r="Q4" t="s">
        <v>19</v>
      </c>
    </row>
    <row r="5" spans="1:15" ht="12.75">
      <c r="A5" s="3" t="s">
        <v>15</v>
      </c>
      <c r="B5" s="3" t="s">
        <v>16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3">
        <v>39532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29">(12-O6)</f>
        <v>12</v>
      </c>
    </row>
    <row r="7" spans="1:17" ht="12.75">
      <c r="A7" s="13">
        <v>39533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3">
        <v>39534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3">
        <v>39535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3">
        <v>39536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0</v>
      </c>
      <c r="Q10">
        <f t="shared" si="0"/>
        <v>12</v>
      </c>
    </row>
    <row r="11" spans="1:17" ht="12.75">
      <c r="A11" s="13">
        <v>39537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13">
        <v>39538</v>
      </c>
      <c r="B12" s="5">
        <v>7</v>
      </c>
      <c r="C12" s="2"/>
      <c r="D12" s="2"/>
      <c r="E12" s="2" t="s">
        <v>0</v>
      </c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Q12">
        <f t="shared" si="0"/>
        <v>11</v>
      </c>
    </row>
    <row r="13" spans="1:17" ht="12.75">
      <c r="A13" s="13">
        <v>39539</v>
      </c>
      <c r="B13" s="5">
        <v>8</v>
      </c>
      <c r="C13" s="2"/>
      <c r="D13" s="2"/>
      <c r="E13" s="2"/>
      <c r="F13" s="2"/>
      <c r="G13" s="2" t="s">
        <v>0</v>
      </c>
      <c r="H13" s="2"/>
      <c r="I13" s="2"/>
      <c r="J13" s="2"/>
      <c r="K13" s="2"/>
      <c r="L13" s="2"/>
      <c r="M13" s="2" t="s">
        <v>0</v>
      </c>
      <c r="N13" s="2"/>
      <c r="O13" s="2">
        <v>3</v>
      </c>
      <c r="Q13">
        <f t="shared" si="0"/>
        <v>9</v>
      </c>
    </row>
    <row r="14" spans="1:17" ht="12.75">
      <c r="A14" s="13">
        <v>39540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>
        <v>3</v>
      </c>
      <c r="Q14">
        <f t="shared" si="0"/>
        <v>9</v>
      </c>
    </row>
    <row r="15" spans="1:17" ht="12.75">
      <c r="A15" s="13">
        <v>39541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>
        <v>3</v>
      </c>
      <c r="Q15">
        <f t="shared" si="0"/>
        <v>9</v>
      </c>
    </row>
    <row r="16" spans="1:17" ht="12.75">
      <c r="A16" s="13">
        <v>39542</v>
      </c>
      <c r="B16" s="5">
        <v>11</v>
      </c>
      <c r="C16" s="2" t="s">
        <v>0</v>
      </c>
      <c r="D16" s="2" t="s">
        <v>0</v>
      </c>
      <c r="E16" s="2"/>
      <c r="F16" s="2"/>
      <c r="G16" s="2"/>
      <c r="H16" s="2"/>
      <c r="I16" s="2"/>
      <c r="J16" s="2"/>
      <c r="K16" s="2"/>
      <c r="L16" s="2"/>
      <c r="M16" s="2"/>
      <c r="O16" s="2">
        <v>5</v>
      </c>
      <c r="Q16">
        <f t="shared" si="0"/>
        <v>7</v>
      </c>
    </row>
    <row r="17" spans="1:17" ht="12.75">
      <c r="A17" s="13">
        <v>39543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 t="s">
        <v>0</v>
      </c>
      <c r="M17" s="2"/>
      <c r="O17" s="2">
        <v>6</v>
      </c>
      <c r="Q17">
        <f t="shared" si="0"/>
        <v>6</v>
      </c>
    </row>
    <row r="18" spans="1:17" ht="12.75">
      <c r="A18" s="13">
        <v>39544</v>
      </c>
      <c r="B18" s="5">
        <v>13</v>
      </c>
      <c r="C18" s="2"/>
      <c r="D18" s="2"/>
      <c r="E18" s="2"/>
      <c r="F18" s="2" t="s">
        <v>0</v>
      </c>
      <c r="G18" s="2"/>
      <c r="H18" s="2"/>
      <c r="I18" s="2"/>
      <c r="J18" s="2"/>
      <c r="K18" s="2" t="s">
        <v>0</v>
      </c>
      <c r="L18" s="2"/>
      <c r="M18" s="2"/>
      <c r="O18" s="2">
        <v>8</v>
      </c>
      <c r="Q18">
        <f t="shared" si="0"/>
        <v>4</v>
      </c>
    </row>
    <row r="19" spans="1:17" ht="12.75">
      <c r="A19" s="13">
        <v>39545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2">
        <v>8</v>
      </c>
      <c r="Q19">
        <f t="shared" si="0"/>
        <v>4</v>
      </c>
    </row>
    <row r="20" spans="1:17" ht="12.75">
      <c r="A20" s="13">
        <v>39546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8</v>
      </c>
      <c r="Q20">
        <f t="shared" si="0"/>
        <v>4</v>
      </c>
    </row>
    <row r="21" spans="1:17" ht="12.75">
      <c r="A21" s="13">
        <v>39547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8</v>
      </c>
      <c r="Q21">
        <f t="shared" si="0"/>
        <v>4</v>
      </c>
    </row>
    <row r="22" spans="1:17" ht="12.75">
      <c r="A22" s="13">
        <v>39548</v>
      </c>
      <c r="B22" s="5">
        <v>17</v>
      </c>
      <c r="C22" s="2"/>
      <c r="D22" s="2"/>
      <c r="E22" s="2"/>
      <c r="F22" s="2"/>
      <c r="G22" s="2"/>
      <c r="H22" s="2"/>
      <c r="I22" s="2" t="s">
        <v>0</v>
      </c>
      <c r="J22" s="2"/>
      <c r="K22" s="2"/>
      <c r="L22" s="2"/>
      <c r="M22" s="2"/>
      <c r="N22" s="2" t="s">
        <v>0</v>
      </c>
      <c r="O22" s="2">
        <v>10</v>
      </c>
      <c r="Q22">
        <f t="shared" si="0"/>
        <v>2</v>
      </c>
    </row>
    <row r="23" spans="1:17" ht="12.75">
      <c r="A23" s="13">
        <v>39549</v>
      </c>
      <c r="B23" s="5">
        <v>18</v>
      </c>
      <c r="C23" s="2"/>
      <c r="D23" s="2"/>
      <c r="E23" s="2"/>
      <c r="F23" s="2"/>
      <c r="G23" s="2"/>
      <c r="H23" s="2"/>
      <c r="I23" s="2"/>
      <c r="J23" s="2" t="s">
        <v>0</v>
      </c>
      <c r="K23" s="2"/>
      <c r="L23" s="2"/>
      <c r="M23" s="2"/>
      <c r="N23" s="2"/>
      <c r="O23" s="2">
        <v>11</v>
      </c>
      <c r="Q23">
        <f t="shared" si="0"/>
        <v>1</v>
      </c>
    </row>
    <row r="24" spans="1:17" ht="12.75">
      <c r="A24" s="13">
        <v>39550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>
        <v>11</v>
      </c>
      <c r="Q24">
        <f t="shared" si="0"/>
        <v>1</v>
      </c>
    </row>
    <row r="25" spans="1:17" ht="12.75">
      <c r="A25" s="13">
        <v>39551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>
        <v>11</v>
      </c>
      <c r="Q25">
        <f t="shared" si="0"/>
        <v>1</v>
      </c>
    </row>
    <row r="26" spans="1:17" ht="12.75">
      <c r="A26" s="13">
        <v>39552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>
        <v>11</v>
      </c>
      <c r="Q26">
        <f t="shared" si="0"/>
        <v>1</v>
      </c>
    </row>
    <row r="27" spans="1:17" ht="12.75">
      <c r="A27" s="13">
        <v>39553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>
        <v>11</v>
      </c>
      <c r="Q27">
        <f t="shared" si="0"/>
        <v>1</v>
      </c>
    </row>
    <row r="28" spans="1:17" ht="12.75">
      <c r="A28" s="13">
        <v>39554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11</v>
      </c>
      <c r="Q28">
        <f t="shared" si="0"/>
        <v>1</v>
      </c>
    </row>
    <row r="29" spans="1:17" ht="12.75">
      <c r="A29" s="13">
        <v>39555</v>
      </c>
      <c r="B29" s="5">
        <v>24</v>
      </c>
      <c r="C29" s="2"/>
      <c r="D29" s="2"/>
      <c r="E29" s="2"/>
      <c r="F29" s="2"/>
      <c r="G29" s="2"/>
      <c r="H29" s="2" t="s">
        <v>0</v>
      </c>
      <c r="I29" s="2"/>
      <c r="J29" s="2"/>
      <c r="K29" s="2"/>
      <c r="L29" s="2"/>
      <c r="M29" s="2"/>
      <c r="O29" s="2">
        <v>12</v>
      </c>
      <c r="Q29">
        <f t="shared" si="0"/>
        <v>0</v>
      </c>
    </row>
    <row r="30" spans="1:15" ht="12.75">
      <c r="A30" s="13">
        <v>39556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</row>
    <row r="31" spans="1:15" ht="12.75">
      <c r="A31" s="13">
        <v>39557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</row>
    <row r="32" spans="1:15" ht="12.75">
      <c r="A32" s="13">
        <v>39558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</row>
    <row r="33" spans="1:15" ht="12.75">
      <c r="A33" s="13">
        <v>39559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</row>
    <row r="34" spans="1:15" ht="12.75">
      <c r="A34" s="13">
        <v>39560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3">
        <v>39561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3">
        <v>39562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3">
        <v>39563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3">
        <v>39564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3">
        <v>39565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3">
        <v>39566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20</v>
      </c>
      <c r="C42" s="6">
        <v>11</v>
      </c>
      <c r="D42" s="6">
        <v>11</v>
      </c>
      <c r="E42" s="6">
        <v>7</v>
      </c>
      <c r="F42" s="6">
        <v>13</v>
      </c>
      <c r="G42" s="6">
        <v>8</v>
      </c>
      <c r="H42" s="6">
        <v>24</v>
      </c>
      <c r="I42" s="6">
        <v>17</v>
      </c>
      <c r="J42" s="6">
        <v>18</v>
      </c>
      <c r="K42" s="6">
        <v>13</v>
      </c>
      <c r="L42" s="6">
        <v>12</v>
      </c>
      <c r="M42" s="6">
        <v>8</v>
      </c>
      <c r="N42" s="6">
        <v>10</v>
      </c>
    </row>
    <row r="43" spans="3:14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 t="s">
        <v>1</v>
      </c>
      <c r="C44" s="2">
        <f>AVERAGE(C42:N42)</f>
        <v>12.666666666666666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2</v>
      </c>
      <c r="C45" s="2">
        <f>SQRT(VAR(C42:N42)/12)</f>
        <v>1.4159980596916457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3</v>
      </c>
      <c r="C46" s="2">
        <f>MAX(C42:N42)</f>
        <v>24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28</v>
      </c>
    </row>
    <row r="49" ht="12.75">
      <c r="A49" t="s">
        <v>24</v>
      </c>
    </row>
    <row r="50" ht="12.75">
      <c r="A50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13</v>
      </c>
    </row>
    <row r="2" ht="12.75">
      <c r="A2" s="7">
        <v>2008</v>
      </c>
    </row>
    <row r="3" ht="12.75">
      <c r="A3" s="18">
        <v>1E-06</v>
      </c>
    </row>
    <row r="4" spans="3:17" ht="12.75" customHeight="1">
      <c r="C4" s="14" t="s">
        <v>17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18</v>
      </c>
      <c r="Q4" t="s">
        <v>19</v>
      </c>
    </row>
    <row r="5" spans="1:15" ht="12.75">
      <c r="A5" s="3" t="s">
        <v>15</v>
      </c>
      <c r="B5" s="3" t="s">
        <v>16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3">
        <v>39532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21">(12-O6)</f>
        <v>12</v>
      </c>
    </row>
    <row r="7" spans="1:17" ht="12.75">
      <c r="A7" s="13">
        <v>39533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3">
        <v>39534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3">
        <v>39535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3">
        <v>39536</v>
      </c>
      <c r="B10" s="5">
        <v>5</v>
      </c>
      <c r="C10" s="2"/>
      <c r="D10" s="2"/>
      <c r="E10" s="2"/>
      <c r="F10" s="2"/>
      <c r="G10" s="2"/>
      <c r="H10" s="2"/>
      <c r="I10" s="2"/>
      <c r="J10" s="2" t="s">
        <v>0</v>
      </c>
      <c r="K10" s="2"/>
      <c r="N10" s="2"/>
      <c r="O10" s="2">
        <v>1</v>
      </c>
      <c r="Q10">
        <f t="shared" si="0"/>
        <v>11</v>
      </c>
    </row>
    <row r="11" spans="1:17" ht="12.75">
      <c r="A11" s="13">
        <v>39537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1</v>
      </c>
      <c r="Q11">
        <f t="shared" si="0"/>
        <v>11</v>
      </c>
    </row>
    <row r="12" spans="1:17" ht="12.75">
      <c r="A12" s="13">
        <v>39538</v>
      </c>
      <c r="B12" s="5">
        <v>7</v>
      </c>
      <c r="C12" s="2"/>
      <c r="D12" s="2"/>
      <c r="E12" s="2"/>
      <c r="F12" s="2"/>
      <c r="G12" s="2"/>
      <c r="H12" s="2" t="s">
        <v>0</v>
      </c>
      <c r="I12" s="2" t="s">
        <v>0</v>
      </c>
      <c r="J12" s="2"/>
      <c r="K12" s="2"/>
      <c r="L12" s="2"/>
      <c r="M12" s="2"/>
      <c r="N12" s="2"/>
      <c r="O12" s="2">
        <v>3</v>
      </c>
      <c r="Q12">
        <f t="shared" si="0"/>
        <v>9</v>
      </c>
    </row>
    <row r="13" spans="1:17" ht="12.75">
      <c r="A13" s="13">
        <v>39539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 t="s">
        <v>0</v>
      </c>
      <c r="O13" s="2">
        <v>4</v>
      </c>
      <c r="Q13">
        <f t="shared" si="0"/>
        <v>8</v>
      </c>
    </row>
    <row r="14" spans="1:17" ht="12.75">
      <c r="A14" s="13">
        <v>39540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 t="s">
        <v>0</v>
      </c>
      <c r="L14" s="2" t="s">
        <v>0</v>
      </c>
      <c r="M14" s="2"/>
      <c r="N14" s="2"/>
      <c r="O14" s="2">
        <v>6</v>
      </c>
      <c r="Q14">
        <f t="shared" si="0"/>
        <v>6</v>
      </c>
    </row>
    <row r="15" spans="1:17" ht="12.75">
      <c r="A15" s="13">
        <v>39541</v>
      </c>
      <c r="B15" s="5">
        <v>10</v>
      </c>
      <c r="C15" s="2" t="s"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7</v>
      </c>
      <c r="Q15">
        <f t="shared" si="0"/>
        <v>5</v>
      </c>
    </row>
    <row r="16" spans="1:17" ht="12.75">
      <c r="A16" s="13">
        <v>39542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7</v>
      </c>
      <c r="Q16">
        <f t="shared" si="0"/>
        <v>5</v>
      </c>
    </row>
    <row r="17" spans="1:17" ht="12.75">
      <c r="A17" s="13">
        <v>39543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0</v>
      </c>
      <c r="O17" s="2">
        <v>8</v>
      </c>
      <c r="Q17">
        <f t="shared" si="0"/>
        <v>4</v>
      </c>
    </row>
    <row r="18" spans="1:17" ht="12.75">
      <c r="A18" s="13">
        <v>39544</v>
      </c>
      <c r="B18" s="5">
        <v>13</v>
      </c>
      <c r="C18" s="2"/>
      <c r="D18" s="2" t="s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9</v>
      </c>
      <c r="Q18">
        <f t="shared" si="0"/>
        <v>3</v>
      </c>
    </row>
    <row r="19" spans="1:17" ht="12.75">
      <c r="A19" s="13">
        <v>39545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9</v>
      </c>
      <c r="Q19">
        <f t="shared" si="0"/>
        <v>3</v>
      </c>
    </row>
    <row r="20" spans="1:17" ht="12.75">
      <c r="A20" s="13">
        <v>39546</v>
      </c>
      <c r="B20" s="5">
        <v>15</v>
      </c>
      <c r="C20" s="2"/>
      <c r="D20" s="2"/>
      <c r="E20" s="2" t="s">
        <v>0</v>
      </c>
      <c r="F20" s="2"/>
      <c r="G20" s="2" t="s">
        <v>0</v>
      </c>
      <c r="H20" s="2"/>
      <c r="I20" s="2"/>
      <c r="J20" s="2"/>
      <c r="K20" s="2"/>
      <c r="L20" s="2"/>
      <c r="N20" s="2"/>
      <c r="O20" s="2">
        <v>11</v>
      </c>
      <c r="Q20">
        <f t="shared" si="0"/>
        <v>1</v>
      </c>
    </row>
    <row r="21" spans="1:17" ht="12.75">
      <c r="A21" s="13">
        <v>39547</v>
      </c>
      <c r="B21" s="5">
        <v>16</v>
      </c>
      <c r="C21" s="2"/>
      <c r="D21" s="2"/>
      <c r="E21" s="2"/>
      <c r="F21" s="2" t="s">
        <v>0</v>
      </c>
      <c r="G21" s="2"/>
      <c r="H21" s="2"/>
      <c r="I21" s="2"/>
      <c r="J21" s="2"/>
      <c r="K21" s="2"/>
      <c r="M21" s="2"/>
      <c r="O21" s="2">
        <v>12</v>
      </c>
      <c r="Q21">
        <f t="shared" si="0"/>
        <v>0</v>
      </c>
    </row>
    <row r="22" spans="1:15" ht="12.75">
      <c r="A22" s="13">
        <v>39548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13">
        <v>39549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13">
        <v>39550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O24" s="2"/>
    </row>
    <row r="25" spans="1:15" ht="12.75">
      <c r="A25" s="13">
        <v>39551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3">
        <v>39552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13">
        <v>39553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13">
        <v>39554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13">
        <v>39555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13">
        <v>39556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3">
        <v>39557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3">
        <v>39558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3">
        <v>39559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3">
        <v>39560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3">
        <v>39561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3">
        <v>39562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3">
        <v>39563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3">
        <v>39564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3">
        <v>39565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3">
        <v>39566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20</v>
      </c>
      <c r="C42" s="6">
        <v>10</v>
      </c>
      <c r="D42" s="6">
        <v>13</v>
      </c>
      <c r="E42" s="6">
        <v>15</v>
      </c>
      <c r="F42" s="6">
        <v>16</v>
      </c>
      <c r="G42" s="6">
        <v>15</v>
      </c>
      <c r="H42" s="6">
        <v>7</v>
      </c>
      <c r="I42" s="6">
        <v>7</v>
      </c>
      <c r="J42" s="6">
        <v>5</v>
      </c>
      <c r="K42" s="6">
        <v>9</v>
      </c>
      <c r="L42" s="6">
        <v>9</v>
      </c>
      <c r="M42" s="6">
        <v>8</v>
      </c>
      <c r="N42" s="6">
        <v>12</v>
      </c>
    </row>
    <row r="44" spans="1:14" ht="12.75">
      <c r="A44" s="1" t="s">
        <v>1</v>
      </c>
      <c r="C44" s="2">
        <f>AVERAGE(C42:N42)</f>
        <v>10.5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2</v>
      </c>
      <c r="C45" s="2">
        <f>SQRT(VAR(C42:N42)/12)</f>
        <v>1.0480862791225007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3</v>
      </c>
      <c r="C46" s="2">
        <f>MAX(C42:N42)</f>
        <v>16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29</v>
      </c>
    </row>
    <row r="49" ht="12.75">
      <c r="A49" t="s">
        <v>25</v>
      </c>
    </row>
    <row r="50" ht="12.75">
      <c r="A50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4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2" ht="12.75">
      <c r="A2" s="7"/>
    </row>
    <row r="3" ht="12.75">
      <c r="A3" s="1"/>
    </row>
    <row r="4" spans="3:14" ht="12.75">
      <c r="C4" s="14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N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M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Q1" sqref="Q1:R1"/>
    </sheetView>
  </sheetViews>
  <sheetFormatPr defaultColWidth="9.00390625" defaultRowHeight="12.75"/>
  <cols>
    <col min="2" max="2" width="18.375" style="0" customWidth="1"/>
    <col min="5" max="5" width="13.125" style="0" bestFit="1" customWidth="1"/>
    <col min="9" max="9" width="16.125" style="0" customWidth="1"/>
    <col min="11" max="11" width="15.625" style="0" customWidth="1"/>
    <col min="13" max="13" width="15.625" style="0" customWidth="1"/>
    <col min="15" max="15" width="15.625" style="0" customWidth="1"/>
    <col min="17" max="17" width="14.375" style="0" customWidth="1"/>
  </cols>
  <sheetData>
    <row r="1" spans="2:18" ht="12.75">
      <c r="B1" t="s">
        <v>30</v>
      </c>
      <c r="I1" s="17" t="s">
        <v>14</v>
      </c>
      <c r="J1" s="17"/>
      <c r="K1" s="20">
        <v>0.001</v>
      </c>
      <c r="L1" s="17"/>
      <c r="M1" s="20">
        <v>0.0001</v>
      </c>
      <c r="N1" s="17"/>
      <c r="O1" s="20">
        <v>1E-05</v>
      </c>
      <c r="P1" s="17"/>
      <c r="Q1" s="20">
        <v>1E-06</v>
      </c>
      <c r="R1" s="17"/>
    </row>
    <row r="2" spans="1:18" ht="12.75">
      <c r="A2" t="s">
        <v>7</v>
      </c>
      <c r="B2" s="7" t="s">
        <v>31</v>
      </c>
      <c r="C2" s="2" t="s">
        <v>1</v>
      </c>
      <c r="D2" s="2" t="s">
        <v>2</v>
      </c>
      <c r="E2" s="2" t="s">
        <v>5</v>
      </c>
      <c r="F2" s="2" t="s">
        <v>6</v>
      </c>
      <c r="H2" s="2" t="s">
        <v>32</v>
      </c>
      <c r="I2" s="2" t="s">
        <v>33</v>
      </c>
      <c r="J2" s="2" t="s">
        <v>34</v>
      </c>
      <c r="K2" s="2" t="s">
        <v>33</v>
      </c>
      <c r="L2" s="2" t="s">
        <v>34</v>
      </c>
      <c r="M2" s="2" t="s">
        <v>33</v>
      </c>
      <c r="N2" s="2" t="s">
        <v>34</v>
      </c>
      <c r="O2" s="2" t="s">
        <v>33</v>
      </c>
      <c r="P2" s="2" t="s">
        <v>34</v>
      </c>
      <c r="Q2" s="2" t="s">
        <v>33</v>
      </c>
      <c r="R2" s="2" t="s">
        <v>34</v>
      </c>
    </row>
    <row r="3" spans="1:18" ht="12.75">
      <c r="A3">
        <v>1</v>
      </c>
      <c r="B3" s="8" t="s">
        <v>14</v>
      </c>
      <c r="C3">
        <f>Лист1!$C$44</f>
        <v>13</v>
      </c>
      <c r="D3">
        <f>Лист1!$C$45</f>
        <v>1.237054174360618</v>
      </c>
      <c r="E3">
        <f>(C3-13)/(SQRT(D3^2+1.2370541^2))</f>
        <v>0</v>
      </c>
      <c r="F3" s="10">
        <f>C3/13*100</f>
        <v>100</v>
      </c>
      <c r="H3">
        <v>1</v>
      </c>
      <c r="I3">
        <f>Лист1!Q6</f>
        <v>12</v>
      </c>
      <c r="J3">
        <f>I3/12*100</f>
        <v>100</v>
      </c>
      <c r="K3">
        <f>Лист4!Q6</f>
        <v>12</v>
      </c>
      <c r="L3">
        <f aca="true" t="shared" si="0" ref="L3:L19">K3/12*100</f>
        <v>100</v>
      </c>
      <c r="M3">
        <f>Лист5!Q6</f>
        <v>12</v>
      </c>
      <c r="N3">
        <f aca="true" t="shared" si="1" ref="N3:N19">M3/12*100</f>
        <v>100</v>
      </c>
      <c r="O3">
        <f>Лист6!Q6</f>
        <v>12</v>
      </c>
      <c r="P3">
        <f aca="true" t="shared" si="2" ref="P3:P23">O3/12*100</f>
        <v>100</v>
      </c>
      <c r="Q3">
        <f>Лист7!Q6</f>
        <v>12</v>
      </c>
      <c r="R3">
        <f aca="true" t="shared" si="3" ref="R3:R15">Q3/12*100</f>
        <v>100</v>
      </c>
    </row>
    <row r="4" spans="1:18" ht="12.75">
      <c r="A4">
        <v>4</v>
      </c>
      <c r="B4" s="19">
        <v>0.001</v>
      </c>
      <c r="C4">
        <f>Лист4!$C$44</f>
        <v>12.583333333333334</v>
      </c>
      <c r="D4">
        <f>Лист4!$C$45</f>
        <v>1.7814631938693295</v>
      </c>
      <c r="E4">
        <f>(C4-13)/(SQRT(D4^2+1.2370541^2))</f>
        <v>-0.19211402617864992</v>
      </c>
      <c r="F4" s="10">
        <f>C4/13*100</f>
        <v>96.7948717948718</v>
      </c>
      <c r="H4">
        <v>4</v>
      </c>
      <c r="I4">
        <f>Лист1!Q9</f>
        <v>12</v>
      </c>
      <c r="J4">
        <f aca="true" t="shared" si="4" ref="J4:J19">I4/12*100</f>
        <v>100</v>
      </c>
      <c r="K4">
        <f>Лист4!Q9</f>
        <v>10</v>
      </c>
      <c r="L4">
        <f t="shared" si="0"/>
        <v>83.33333333333334</v>
      </c>
      <c r="M4">
        <f>Лист5!Q9</f>
        <v>12</v>
      </c>
      <c r="N4">
        <f t="shared" si="1"/>
        <v>100</v>
      </c>
      <c r="O4">
        <f>Лист6!Q9</f>
        <v>12</v>
      </c>
      <c r="P4">
        <f t="shared" si="2"/>
        <v>100</v>
      </c>
      <c r="Q4">
        <f>Лист7!Q9</f>
        <v>12</v>
      </c>
      <c r="R4">
        <f t="shared" si="3"/>
        <v>100</v>
      </c>
    </row>
    <row r="5" spans="1:18" ht="12.75">
      <c r="A5">
        <v>5</v>
      </c>
      <c r="B5" s="19">
        <v>0.0001</v>
      </c>
      <c r="C5">
        <f>Лист5!$C$44</f>
        <v>12</v>
      </c>
      <c r="D5">
        <f>Лист5!$C$45</f>
        <v>1.4301938838683885</v>
      </c>
      <c r="E5">
        <f>(C5-13)/(SQRT(D5^2+1.2370541^2))</f>
        <v>-0.5288298699373796</v>
      </c>
      <c r="F5" s="10">
        <f>C5/13*100</f>
        <v>92.3076923076923</v>
      </c>
      <c r="H5">
        <v>5</v>
      </c>
      <c r="I5">
        <f>Лист1!Q10</f>
        <v>12</v>
      </c>
      <c r="J5">
        <f t="shared" si="4"/>
        <v>100</v>
      </c>
      <c r="K5">
        <f>Лист4!Q10</f>
        <v>10</v>
      </c>
      <c r="L5">
        <f t="shared" si="0"/>
        <v>83.33333333333334</v>
      </c>
      <c r="M5">
        <f>Лист5!Q10</f>
        <v>11</v>
      </c>
      <c r="N5">
        <f t="shared" si="1"/>
        <v>91.66666666666666</v>
      </c>
      <c r="O5">
        <f>Лист6!Q10</f>
        <v>12</v>
      </c>
      <c r="P5">
        <f t="shared" si="2"/>
        <v>100</v>
      </c>
      <c r="Q5">
        <f>Лист7!Q10</f>
        <v>11</v>
      </c>
      <c r="R5">
        <f t="shared" si="3"/>
        <v>91.66666666666666</v>
      </c>
    </row>
    <row r="6" spans="1:18" ht="12.75">
      <c r="A6">
        <v>6</v>
      </c>
      <c r="B6" s="19">
        <v>1E-05</v>
      </c>
      <c r="C6">
        <f>Лист6!$C$44</f>
        <v>12.666666666666666</v>
      </c>
      <c r="D6">
        <f>Лист6!$C$45</f>
        <v>1.4159980596916457</v>
      </c>
      <c r="E6">
        <f>(C6-13)/(SQRT(D6^2+1.2370541^2))</f>
        <v>-0.17728105669834743</v>
      </c>
      <c r="F6" s="10">
        <f>C6/13*100</f>
        <v>97.43589743589743</v>
      </c>
      <c r="H6">
        <v>6</v>
      </c>
      <c r="I6">
        <f>Лист1!Q11</f>
        <v>12</v>
      </c>
      <c r="J6">
        <f t="shared" si="4"/>
        <v>100</v>
      </c>
      <c r="K6">
        <f>Лист4!Q11</f>
        <v>10</v>
      </c>
      <c r="L6">
        <f t="shared" si="0"/>
        <v>83.33333333333334</v>
      </c>
      <c r="M6">
        <f>Лист5!Q11</f>
        <v>11</v>
      </c>
      <c r="N6">
        <f t="shared" si="1"/>
        <v>91.66666666666666</v>
      </c>
      <c r="O6">
        <f>Лист6!Q11</f>
        <v>12</v>
      </c>
      <c r="P6">
        <f t="shared" si="2"/>
        <v>100</v>
      </c>
      <c r="Q6">
        <f>Лист7!Q11</f>
        <v>11</v>
      </c>
      <c r="R6">
        <f t="shared" si="3"/>
        <v>91.66666666666666</v>
      </c>
    </row>
    <row r="7" spans="1:18" ht="12.75">
      <c r="A7">
        <v>7</v>
      </c>
      <c r="B7" s="19">
        <v>1E-06</v>
      </c>
      <c r="C7">
        <f>Лист7!$C$44</f>
        <v>10.5</v>
      </c>
      <c r="D7">
        <f>Лист7!$C$45</f>
        <v>1.0480862791225007</v>
      </c>
      <c r="E7">
        <f>(C7-13)/(SQRT(D7^2+1.2370541^2))</f>
        <v>-1.541921457216342</v>
      </c>
      <c r="F7" s="10">
        <f>C7/13*100</f>
        <v>80.76923076923077</v>
      </c>
      <c r="H7">
        <v>7</v>
      </c>
      <c r="I7">
        <f>Лист1!Q12</f>
        <v>10</v>
      </c>
      <c r="J7">
        <f t="shared" si="4"/>
        <v>83.33333333333334</v>
      </c>
      <c r="K7">
        <f>Лист4!Q12</f>
        <v>9</v>
      </c>
      <c r="L7">
        <f t="shared" si="0"/>
        <v>75</v>
      </c>
      <c r="M7">
        <f>Лист5!Q12</f>
        <v>9</v>
      </c>
      <c r="N7">
        <f t="shared" si="1"/>
        <v>75</v>
      </c>
      <c r="O7">
        <f>Лист6!Q12</f>
        <v>11</v>
      </c>
      <c r="P7">
        <f t="shared" si="2"/>
        <v>91.66666666666666</v>
      </c>
      <c r="Q7">
        <f>Лист7!Q12</f>
        <v>9</v>
      </c>
      <c r="R7">
        <f t="shared" si="3"/>
        <v>75</v>
      </c>
    </row>
    <row r="8" spans="2:18" ht="12.75">
      <c r="B8" s="11"/>
      <c r="H8">
        <v>9</v>
      </c>
      <c r="I8">
        <f>Лист1!Q14</f>
        <v>8</v>
      </c>
      <c r="J8">
        <f t="shared" si="4"/>
        <v>66.66666666666666</v>
      </c>
      <c r="K8">
        <f>Лист4!Q14</f>
        <v>8</v>
      </c>
      <c r="L8">
        <f t="shared" si="0"/>
        <v>66.66666666666666</v>
      </c>
      <c r="M8">
        <f>Лист5!Q14</f>
        <v>7</v>
      </c>
      <c r="N8">
        <f t="shared" si="1"/>
        <v>58.333333333333336</v>
      </c>
      <c r="O8">
        <f>Лист6!Q14</f>
        <v>9</v>
      </c>
      <c r="P8">
        <f t="shared" si="2"/>
        <v>75</v>
      </c>
      <c r="Q8">
        <f>Лист7!Q14</f>
        <v>6</v>
      </c>
      <c r="R8">
        <f t="shared" si="3"/>
        <v>50</v>
      </c>
    </row>
    <row r="9" spans="2:18" ht="12.75">
      <c r="B9" s="11"/>
      <c r="H9">
        <v>10</v>
      </c>
      <c r="I9">
        <f>Лист1!Q15</f>
        <v>8</v>
      </c>
      <c r="J9">
        <f t="shared" si="4"/>
        <v>66.66666666666666</v>
      </c>
      <c r="K9">
        <f>Лист4!Q15</f>
        <v>7</v>
      </c>
      <c r="L9">
        <f t="shared" si="0"/>
        <v>58.333333333333336</v>
      </c>
      <c r="M9">
        <f>Лист5!Q15</f>
        <v>6</v>
      </c>
      <c r="N9">
        <f t="shared" si="1"/>
        <v>50</v>
      </c>
      <c r="O9">
        <f>Лист6!Q15</f>
        <v>9</v>
      </c>
      <c r="P9">
        <f t="shared" si="2"/>
        <v>75</v>
      </c>
      <c r="Q9">
        <f>Лист7!Q15</f>
        <v>5</v>
      </c>
      <c r="R9">
        <f t="shared" si="3"/>
        <v>41.66666666666667</v>
      </c>
    </row>
    <row r="10" spans="2:18" ht="12.75">
      <c r="B10" s="11"/>
      <c r="H10">
        <v>11</v>
      </c>
      <c r="I10">
        <f>Лист1!Q16</f>
        <v>8</v>
      </c>
      <c r="J10">
        <f t="shared" si="4"/>
        <v>66.66666666666666</v>
      </c>
      <c r="K10">
        <f>Лист4!Q16</f>
        <v>7</v>
      </c>
      <c r="L10">
        <f t="shared" si="0"/>
        <v>58.333333333333336</v>
      </c>
      <c r="M10">
        <f>Лист5!Q16</f>
        <v>6</v>
      </c>
      <c r="N10">
        <f t="shared" si="1"/>
        <v>50</v>
      </c>
      <c r="O10">
        <f>Лист6!Q16</f>
        <v>7</v>
      </c>
      <c r="P10">
        <f t="shared" si="2"/>
        <v>58.333333333333336</v>
      </c>
      <c r="Q10">
        <f>Лист7!Q16</f>
        <v>5</v>
      </c>
      <c r="R10">
        <f t="shared" si="3"/>
        <v>41.66666666666667</v>
      </c>
    </row>
    <row r="11" spans="2:18" ht="12.75">
      <c r="B11" s="11"/>
      <c r="H11">
        <v>12</v>
      </c>
      <c r="I11">
        <f>Лист1!Q17</f>
        <v>8</v>
      </c>
      <c r="J11">
        <f t="shared" si="4"/>
        <v>66.66666666666666</v>
      </c>
      <c r="K11">
        <f>Лист4!Q17</f>
        <v>6</v>
      </c>
      <c r="L11">
        <f t="shared" si="0"/>
        <v>50</v>
      </c>
      <c r="M11">
        <f>Лист5!Q17</f>
        <v>5</v>
      </c>
      <c r="N11">
        <f t="shared" si="1"/>
        <v>41.66666666666667</v>
      </c>
      <c r="O11">
        <f>Лист6!Q17</f>
        <v>6</v>
      </c>
      <c r="P11">
        <f t="shared" si="2"/>
        <v>50</v>
      </c>
      <c r="Q11">
        <f>Лист7!Q17</f>
        <v>4</v>
      </c>
      <c r="R11">
        <f t="shared" si="3"/>
        <v>33.33333333333333</v>
      </c>
    </row>
    <row r="12" spans="2:18" ht="12.75">
      <c r="B12" s="11"/>
      <c r="H12">
        <v>13</v>
      </c>
      <c r="I12">
        <f>Лист1!Q18</f>
        <v>6</v>
      </c>
      <c r="J12">
        <f t="shared" si="4"/>
        <v>50</v>
      </c>
      <c r="K12">
        <f>Лист4!Q18</f>
        <v>6</v>
      </c>
      <c r="L12">
        <f t="shared" si="0"/>
        <v>50</v>
      </c>
      <c r="M12">
        <f>Лист5!Q18</f>
        <v>5</v>
      </c>
      <c r="N12">
        <f t="shared" si="1"/>
        <v>41.66666666666667</v>
      </c>
      <c r="O12">
        <f>Лист6!Q18</f>
        <v>4</v>
      </c>
      <c r="P12">
        <f t="shared" si="2"/>
        <v>33.33333333333333</v>
      </c>
      <c r="Q12">
        <f>Лист7!Q18</f>
        <v>3</v>
      </c>
      <c r="R12">
        <f t="shared" si="3"/>
        <v>25</v>
      </c>
    </row>
    <row r="13" spans="2:18" ht="12.75">
      <c r="B13" s="11"/>
      <c r="H13">
        <v>14</v>
      </c>
      <c r="I13">
        <f>Лист1!Q19</f>
        <v>5</v>
      </c>
      <c r="J13">
        <f t="shared" si="4"/>
        <v>41.66666666666667</v>
      </c>
      <c r="K13">
        <f>Лист4!Q19</f>
        <v>6</v>
      </c>
      <c r="L13">
        <f t="shared" si="0"/>
        <v>50</v>
      </c>
      <c r="M13">
        <f>Лист5!Q19</f>
        <v>4</v>
      </c>
      <c r="N13">
        <f t="shared" si="1"/>
        <v>33.33333333333333</v>
      </c>
      <c r="O13">
        <f>Лист6!Q19</f>
        <v>4</v>
      </c>
      <c r="P13">
        <f t="shared" si="2"/>
        <v>33.33333333333333</v>
      </c>
      <c r="Q13">
        <f>Лист7!Q19</f>
        <v>3</v>
      </c>
      <c r="R13">
        <f t="shared" si="3"/>
        <v>25</v>
      </c>
    </row>
    <row r="14" spans="8:18" ht="12.75">
      <c r="H14">
        <v>15</v>
      </c>
      <c r="I14">
        <f>Лист1!Q20</f>
        <v>4</v>
      </c>
      <c r="J14">
        <f t="shared" si="4"/>
        <v>33.33333333333333</v>
      </c>
      <c r="K14">
        <f>Лист4!Q20</f>
        <v>5</v>
      </c>
      <c r="L14">
        <f t="shared" si="0"/>
        <v>41.66666666666667</v>
      </c>
      <c r="M14">
        <f>Лист5!Q20</f>
        <v>4</v>
      </c>
      <c r="N14">
        <f t="shared" si="1"/>
        <v>33.33333333333333</v>
      </c>
      <c r="O14">
        <f>Лист6!Q20</f>
        <v>4</v>
      </c>
      <c r="P14">
        <f t="shared" si="2"/>
        <v>33.33333333333333</v>
      </c>
      <c r="Q14">
        <f>Лист7!Q20</f>
        <v>1</v>
      </c>
      <c r="R14">
        <f t="shared" si="3"/>
        <v>8.333333333333332</v>
      </c>
    </row>
    <row r="15" spans="8:18" ht="12.75">
      <c r="H15">
        <v>16</v>
      </c>
      <c r="I15">
        <f>Лист1!Q21</f>
        <v>2</v>
      </c>
      <c r="J15">
        <f t="shared" si="4"/>
        <v>16.666666666666664</v>
      </c>
      <c r="K15">
        <f>Лист4!Q21</f>
        <v>5</v>
      </c>
      <c r="L15">
        <f t="shared" si="0"/>
        <v>41.66666666666667</v>
      </c>
      <c r="M15">
        <f>Лист5!Q21</f>
        <v>3</v>
      </c>
      <c r="N15">
        <f t="shared" si="1"/>
        <v>25</v>
      </c>
      <c r="O15">
        <f>Лист6!Q21</f>
        <v>4</v>
      </c>
      <c r="P15">
        <f t="shared" si="2"/>
        <v>33.33333333333333</v>
      </c>
      <c r="Q15">
        <f>Лист7!Q21</f>
        <v>0</v>
      </c>
      <c r="R15">
        <f t="shared" si="3"/>
        <v>0</v>
      </c>
    </row>
    <row r="16" spans="8:16" ht="12.75">
      <c r="H16">
        <v>17</v>
      </c>
      <c r="I16">
        <f>Лист1!Q22</f>
        <v>1</v>
      </c>
      <c r="J16">
        <f t="shared" si="4"/>
        <v>8.333333333333332</v>
      </c>
      <c r="K16">
        <f>Лист4!Q22</f>
        <v>3</v>
      </c>
      <c r="L16">
        <f t="shared" si="0"/>
        <v>25</v>
      </c>
      <c r="M16">
        <f>Лист5!Q22</f>
        <v>2</v>
      </c>
      <c r="N16">
        <f t="shared" si="1"/>
        <v>16.666666666666664</v>
      </c>
      <c r="O16">
        <f>Лист6!Q22</f>
        <v>2</v>
      </c>
      <c r="P16">
        <f t="shared" si="2"/>
        <v>16.666666666666664</v>
      </c>
    </row>
    <row r="17" spans="8:16" ht="12.75">
      <c r="H17">
        <v>18</v>
      </c>
      <c r="I17">
        <f>Лист1!Q23</f>
        <v>1</v>
      </c>
      <c r="J17">
        <f t="shared" si="4"/>
        <v>8.333333333333332</v>
      </c>
      <c r="K17">
        <f>Лист4!Q23</f>
        <v>2</v>
      </c>
      <c r="L17">
        <f t="shared" si="0"/>
        <v>16.666666666666664</v>
      </c>
      <c r="M17">
        <f>Лист5!Q23</f>
        <v>1</v>
      </c>
      <c r="N17">
        <f t="shared" si="1"/>
        <v>8.333333333333332</v>
      </c>
      <c r="O17">
        <f>Лист6!Q23</f>
        <v>1</v>
      </c>
      <c r="P17">
        <f t="shared" si="2"/>
        <v>8.333333333333332</v>
      </c>
    </row>
    <row r="18" spans="8:16" ht="12.75">
      <c r="H18">
        <v>19</v>
      </c>
      <c r="I18">
        <f>Лист1!Q24</f>
        <v>1</v>
      </c>
      <c r="J18">
        <f t="shared" si="4"/>
        <v>8.333333333333332</v>
      </c>
      <c r="K18">
        <f>Лист4!Q24</f>
        <v>2</v>
      </c>
      <c r="L18">
        <f t="shared" si="0"/>
        <v>16.666666666666664</v>
      </c>
      <c r="M18">
        <f>Лист5!Q24</f>
        <v>1</v>
      </c>
      <c r="N18">
        <f t="shared" si="1"/>
        <v>8.333333333333332</v>
      </c>
      <c r="O18">
        <f>Лист6!Q24</f>
        <v>1</v>
      </c>
      <c r="P18">
        <f t="shared" si="2"/>
        <v>8.333333333333332</v>
      </c>
    </row>
    <row r="19" spans="8:16" ht="12.75">
      <c r="H19">
        <v>20</v>
      </c>
      <c r="I19">
        <f>Лист1!Q25</f>
        <v>0</v>
      </c>
      <c r="J19">
        <f t="shared" si="4"/>
        <v>0</v>
      </c>
      <c r="K19">
        <f>Лист4!Q25</f>
        <v>0</v>
      </c>
      <c r="L19">
        <f t="shared" si="0"/>
        <v>0</v>
      </c>
      <c r="M19">
        <f>Лист5!Q25</f>
        <v>0</v>
      </c>
      <c r="N19">
        <f t="shared" si="1"/>
        <v>0</v>
      </c>
      <c r="O19">
        <f>Лист6!Q25</f>
        <v>1</v>
      </c>
      <c r="P19">
        <f t="shared" si="2"/>
        <v>8.333333333333332</v>
      </c>
    </row>
    <row r="20" spans="8:16" ht="12.75">
      <c r="H20" s="9">
        <v>21</v>
      </c>
      <c r="O20">
        <f>Лист6!Q26</f>
        <v>1</v>
      </c>
      <c r="P20">
        <f t="shared" si="2"/>
        <v>8.333333333333332</v>
      </c>
    </row>
    <row r="21" spans="8:16" ht="12.75">
      <c r="H21">
        <v>22</v>
      </c>
      <c r="O21">
        <f>Лист6!Q27</f>
        <v>1</v>
      </c>
      <c r="P21">
        <f t="shared" si="2"/>
        <v>8.333333333333332</v>
      </c>
    </row>
    <row r="22" spans="8:16" ht="12.75">
      <c r="H22">
        <v>23</v>
      </c>
      <c r="O22">
        <f>Лист6!Q28</f>
        <v>1</v>
      </c>
      <c r="P22">
        <f t="shared" si="2"/>
        <v>8.333333333333332</v>
      </c>
    </row>
    <row r="23" spans="8:16" ht="12.75">
      <c r="H23">
        <v>24</v>
      </c>
      <c r="O23">
        <f>Лист6!Q29</f>
        <v>0</v>
      </c>
      <c r="P23">
        <f t="shared" si="2"/>
        <v>0</v>
      </c>
    </row>
    <row r="24" ht="12.75">
      <c r="H24">
        <v>25</v>
      </c>
    </row>
    <row r="25" ht="12.75">
      <c r="H25">
        <v>26</v>
      </c>
    </row>
    <row r="26" ht="12.75">
      <c r="H26">
        <v>27</v>
      </c>
    </row>
    <row r="27" ht="12.75">
      <c r="H27">
        <v>28</v>
      </c>
    </row>
    <row r="28" ht="12.75">
      <c r="H28">
        <v>29</v>
      </c>
    </row>
    <row r="29" ht="12.75">
      <c r="H29">
        <v>30</v>
      </c>
    </row>
    <row r="30" ht="12.75">
      <c r="H30">
        <v>31</v>
      </c>
    </row>
    <row r="31" ht="12.75">
      <c r="H31">
        <v>32</v>
      </c>
    </row>
    <row r="32" ht="12.75">
      <c r="H32">
        <v>33</v>
      </c>
    </row>
  </sheetData>
  <mergeCells count="5">
    <mergeCell ref="I1:J1"/>
    <mergeCell ref="K1:L1"/>
    <mergeCell ref="Q1:R1"/>
    <mergeCell ref="M1:N1"/>
    <mergeCell ref="O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imin</dc:creator>
  <cp:keywords/>
  <dc:description/>
  <cp:lastModifiedBy>Chemashur</cp:lastModifiedBy>
  <dcterms:created xsi:type="dcterms:W3CDTF">2007-06-05T13:42:51Z</dcterms:created>
  <dcterms:modified xsi:type="dcterms:W3CDTF">2008-03-23T08:57:22Z</dcterms:modified>
  <cp:category/>
  <cp:version/>
  <cp:contentType/>
  <cp:contentStatus/>
</cp:coreProperties>
</file>