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firstSheet="1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<sst xmlns="http://schemas.openxmlformats.org/spreadsheetml/2006/main" count="160" uniqueCount="36">
  <si>
    <t>M</t>
  </si>
  <si>
    <t>m</t>
  </si>
  <si>
    <t>Max</t>
  </si>
  <si>
    <t>n=12</t>
  </si>
  <si>
    <t xml:space="preserve"> </t>
  </si>
  <si>
    <t>t*</t>
  </si>
  <si>
    <t xml:space="preserve">% </t>
  </si>
  <si>
    <t>Фузидин-натрий</t>
  </si>
  <si>
    <t>2000 год</t>
  </si>
  <si>
    <t>Контроль</t>
  </si>
  <si>
    <t>Дата</t>
  </si>
  <si>
    <t>Сутки опыта</t>
  </si>
  <si>
    <t>Номер ячейки</t>
  </si>
  <si>
    <t>Число умерших</t>
  </si>
  <si>
    <t>Число живых</t>
  </si>
  <si>
    <t>Продолжительность жизни (сутки)</t>
  </si>
  <si>
    <t>Средняя продолжительность жизни (сутки) = 9,75±1,11</t>
  </si>
  <si>
    <t>Максимальная продолжительность жизни (сутки) = 17</t>
  </si>
  <si>
    <t>100 мг/л</t>
  </si>
  <si>
    <t>Максимальная продолжительность жизни (сутки) = 21</t>
  </si>
  <si>
    <t>X</t>
  </si>
  <si>
    <t>10 мг/л</t>
  </si>
  <si>
    <t>Средняя продолжительность жизни (сутки) = 9,33±1,41</t>
  </si>
  <si>
    <t>Средняя продолжительность жизни (сутки) = 11,42±1,18</t>
  </si>
  <si>
    <t>Максимальная продолжительность жизни (сутки) = 26</t>
  </si>
  <si>
    <t>1 мг/л</t>
  </si>
  <si>
    <t>Средняя продолжительность жизни (сутки) = 10.83±1.28 (SEM)</t>
  </si>
  <si>
    <t>Максимальная продолжительность жизни (сутки) = 19</t>
  </si>
  <si>
    <t>0,1 мг/л</t>
  </si>
  <si>
    <t>Средняя продолжительность жизни (сутки) = 13,5±1,31</t>
  </si>
  <si>
    <t>Максимальная продолжительность жизни (сутки) = 23</t>
  </si>
  <si>
    <t>Лист</t>
  </si>
  <si>
    <t>Средняя  продолжительность жизни (сутки) (M±m)</t>
  </si>
  <si>
    <t>Концентрация (мг/л)</t>
  </si>
  <si>
    <t>Сутки</t>
  </si>
  <si>
    <t>% живых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</si>
</sst>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[$-FC19]d\ mmmm\ yyyy\ &quot;г.&quot;"/>
    <numFmt numFmtId="166" formatCode="[$-419]d\ mmm\ yy;@"/>
    <numFmt numFmtId="167" formatCode="mmm/yyyy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4.2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.25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Кривые смертности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25"/>
          <c:w val="0.72725"/>
          <c:h val="0.7725"/>
        </c:manualLayout>
      </c:layout>
      <c:lineChart>
        <c:grouping val="standard"/>
        <c:varyColors val="0"/>
        <c:ser>
          <c:idx val="0"/>
          <c:order val="0"/>
          <c:tx>
            <c:v>Контроль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Лист9!$J$3:$J$18</c:f>
              <c:numCach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75</c:v>
                </c:pt>
                <c:pt idx="6">
                  <c:v>75</c:v>
                </c:pt>
                <c:pt idx="7">
                  <c:v>41.66666666666667</c:v>
                </c:pt>
                <c:pt idx="8">
                  <c:v>33.33333333333333</c:v>
                </c:pt>
                <c:pt idx="9">
                  <c:v>33.33333333333333</c:v>
                </c:pt>
                <c:pt idx="10">
                  <c:v>33.33333333333333</c:v>
                </c:pt>
                <c:pt idx="11">
                  <c:v>25</c:v>
                </c:pt>
                <c:pt idx="12">
                  <c:v>16.666666666666664</c:v>
                </c:pt>
                <c:pt idx="13">
                  <c:v>16.666666666666664</c:v>
                </c:pt>
                <c:pt idx="14">
                  <c:v>16.666666666666664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Лист9!$L$3:$L$23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66.66666666666666</c:v>
                </c:pt>
                <c:pt idx="6">
                  <c:v>41.66666666666667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8.333333333333332</c:v>
                </c:pt>
                <c:pt idx="15">
                  <c:v>8.333333333333332</c:v>
                </c:pt>
                <c:pt idx="16">
                  <c:v>8.333333333333332</c:v>
                </c:pt>
                <c:pt idx="17">
                  <c:v>8.333333333333332</c:v>
                </c:pt>
                <c:pt idx="18">
                  <c:v>8.333333333333332</c:v>
                </c:pt>
                <c:pt idx="19">
                  <c:v>8.333333333333332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Лист9!$N$3:$N$19</c:f>
              <c:numCache>
                <c:ptCount val="1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66.66666666666666</c:v>
                </c:pt>
                <c:pt idx="7">
                  <c:v>41.66666666666667</c:v>
                </c:pt>
                <c:pt idx="8">
                  <c:v>33.33333333333333</c:v>
                </c:pt>
                <c:pt idx="9">
                  <c:v>25</c:v>
                </c:pt>
                <c:pt idx="10">
                  <c:v>16.666666666666664</c:v>
                </c:pt>
                <c:pt idx="11">
                  <c:v>16.666666666666664</c:v>
                </c:pt>
                <c:pt idx="12">
                  <c:v>16.666666666666664</c:v>
                </c:pt>
                <c:pt idx="13">
                  <c:v>8.333333333333332</c:v>
                </c:pt>
                <c:pt idx="14">
                  <c:v>8.333333333333332</c:v>
                </c:pt>
                <c:pt idx="15">
                  <c:v>8.333333333333332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Лист9!$P$3:$P$21</c:f>
              <c:numCache>
                <c:ptCount val="1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83.33333333333334</c:v>
                </c:pt>
                <c:pt idx="7">
                  <c:v>50</c:v>
                </c:pt>
                <c:pt idx="8">
                  <c:v>33.33333333333333</c:v>
                </c:pt>
                <c:pt idx="9">
                  <c:v>33.33333333333333</c:v>
                </c:pt>
                <c:pt idx="10">
                  <c:v>33.33333333333333</c:v>
                </c:pt>
                <c:pt idx="11">
                  <c:v>33.33333333333333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16.666666666666664</c:v>
                </c:pt>
                <c:pt idx="17">
                  <c:v>8.333333333333332</c:v>
                </c:pt>
                <c:pt idx="1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0,1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Лист9!$R$3:$R$25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83.33333333333334</c:v>
                </c:pt>
                <c:pt idx="9">
                  <c:v>66.66666666666666</c:v>
                </c:pt>
                <c:pt idx="10">
                  <c:v>58.333333333333336</c:v>
                </c:pt>
                <c:pt idx="11">
                  <c:v>41.66666666666667</c:v>
                </c:pt>
                <c:pt idx="12">
                  <c:v>33.33333333333333</c:v>
                </c:pt>
                <c:pt idx="13">
                  <c:v>33.33333333333333</c:v>
                </c:pt>
                <c:pt idx="14">
                  <c:v>33.33333333333333</c:v>
                </c:pt>
                <c:pt idx="15">
                  <c:v>25</c:v>
                </c:pt>
                <c:pt idx="16">
                  <c:v>16.666666666666664</c:v>
                </c:pt>
                <c:pt idx="17">
                  <c:v>16.666666666666664</c:v>
                </c:pt>
                <c:pt idx="18">
                  <c:v>16.666666666666664</c:v>
                </c:pt>
                <c:pt idx="19">
                  <c:v>8.333333333333332</c:v>
                </c:pt>
                <c:pt idx="20">
                  <c:v>8.333333333333332</c:v>
                </c:pt>
                <c:pt idx="21">
                  <c:v>8.333333333333332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0318976"/>
        <c:axId val="25761921"/>
      </c:lineChart>
      <c:catAx>
        <c:axId val="10318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61921"/>
        <c:crosses val="autoZero"/>
        <c:auto val="0"/>
        <c:lblOffset val="100"/>
        <c:noMultiLvlLbl val="0"/>
      </c:catAx>
      <c:valAx>
        <c:axId val="2576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18976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03"/>
          <c:y val="0.355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876300" y="171450"/>
        <a:ext cx="56102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dium%20fusidine%2009.10.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7"/>
      <sheetName val="Лист5"/>
      <sheetName val="Лист6"/>
    </sheetNames>
    <sheetDataSet>
      <sheetData sheetId="0">
        <row r="6">
          <cell r="Q6">
            <v>12</v>
          </cell>
        </row>
        <row r="7">
          <cell r="Q7">
            <v>12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12</v>
          </cell>
        </row>
        <row r="11">
          <cell r="Q11">
            <v>9</v>
          </cell>
        </row>
        <row r="12">
          <cell r="Q12">
            <v>9</v>
          </cell>
        </row>
        <row r="13">
          <cell r="Q13">
            <v>5</v>
          </cell>
        </row>
        <row r="14">
          <cell r="Q14">
            <v>4</v>
          </cell>
        </row>
        <row r="15">
          <cell r="Q15">
            <v>4</v>
          </cell>
        </row>
        <row r="16">
          <cell r="Q16">
            <v>4</v>
          </cell>
        </row>
        <row r="17">
          <cell r="Q17">
            <v>3</v>
          </cell>
        </row>
        <row r="18">
          <cell r="Q18">
            <v>2</v>
          </cell>
        </row>
        <row r="19">
          <cell r="Q19">
            <v>2</v>
          </cell>
        </row>
        <row r="20">
          <cell r="Q20">
            <v>2</v>
          </cell>
        </row>
      </sheetData>
      <sheetData sheetId="1">
        <row r="6">
          <cell r="Q6">
            <v>12</v>
          </cell>
        </row>
        <row r="7">
          <cell r="Q7">
            <v>12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12</v>
          </cell>
        </row>
        <row r="11">
          <cell r="Q11">
            <v>8</v>
          </cell>
        </row>
        <row r="12">
          <cell r="Q12">
            <v>5</v>
          </cell>
        </row>
        <row r="13">
          <cell r="Q13">
            <v>3</v>
          </cell>
        </row>
        <row r="14">
          <cell r="Q14">
            <v>3</v>
          </cell>
        </row>
        <row r="15">
          <cell r="Q15">
            <v>3</v>
          </cell>
        </row>
        <row r="16">
          <cell r="Q16">
            <v>3</v>
          </cell>
        </row>
        <row r="17">
          <cell r="Q17">
            <v>3</v>
          </cell>
        </row>
        <row r="18">
          <cell r="Q18">
            <v>3</v>
          </cell>
        </row>
        <row r="19">
          <cell r="Q19">
            <v>3</v>
          </cell>
        </row>
        <row r="20">
          <cell r="Q20">
            <v>1</v>
          </cell>
        </row>
        <row r="21">
          <cell r="Q21">
            <v>1</v>
          </cell>
        </row>
        <row r="22">
          <cell r="Q22">
            <v>1</v>
          </cell>
        </row>
        <row r="23">
          <cell r="Q23">
            <v>1</v>
          </cell>
        </row>
        <row r="24">
          <cell r="Q24">
            <v>1</v>
          </cell>
        </row>
        <row r="25">
          <cell r="Q25">
            <v>1</v>
          </cell>
        </row>
        <row r="26">
          <cell r="Q26">
            <v>0</v>
          </cell>
        </row>
      </sheetData>
      <sheetData sheetId="2">
        <row r="6">
          <cell r="Q6">
            <v>12</v>
          </cell>
        </row>
        <row r="7">
          <cell r="Q7">
            <v>12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12</v>
          </cell>
        </row>
        <row r="11">
          <cell r="Q11">
            <v>12</v>
          </cell>
        </row>
        <row r="12">
          <cell r="Q12">
            <v>8</v>
          </cell>
        </row>
        <row r="13">
          <cell r="Q13">
            <v>5</v>
          </cell>
        </row>
        <row r="14">
          <cell r="Q14">
            <v>4</v>
          </cell>
        </row>
        <row r="15">
          <cell r="Q15">
            <v>3</v>
          </cell>
        </row>
        <row r="16">
          <cell r="Q16">
            <v>2</v>
          </cell>
        </row>
        <row r="17">
          <cell r="Q17">
            <v>2</v>
          </cell>
        </row>
        <row r="18">
          <cell r="Q18">
            <v>2</v>
          </cell>
        </row>
        <row r="19">
          <cell r="Q19">
            <v>1</v>
          </cell>
        </row>
        <row r="20">
          <cell r="Q20">
            <v>1</v>
          </cell>
        </row>
        <row r="21">
          <cell r="Q21">
            <v>1</v>
          </cell>
        </row>
        <row r="22">
          <cell r="Q22">
            <v>0</v>
          </cell>
        </row>
      </sheetData>
      <sheetData sheetId="3">
        <row r="6">
          <cell r="Q6">
            <v>12</v>
          </cell>
        </row>
        <row r="7">
          <cell r="Q7">
            <v>12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12</v>
          </cell>
        </row>
        <row r="11">
          <cell r="Q11">
            <v>12</v>
          </cell>
        </row>
        <row r="12">
          <cell r="Q12">
            <v>10</v>
          </cell>
        </row>
        <row r="13">
          <cell r="Q13">
            <v>6</v>
          </cell>
        </row>
        <row r="14">
          <cell r="Q14">
            <v>4</v>
          </cell>
        </row>
        <row r="15">
          <cell r="Q15">
            <v>4</v>
          </cell>
        </row>
        <row r="16">
          <cell r="Q16">
            <v>4</v>
          </cell>
        </row>
        <row r="17">
          <cell r="Q17">
            <v>4</v>
          </cell>
        </row>
        <row r="18">
          <cell r="Q18">
            <v>3</v>
          </cell>
        </row>
        <row r="19">
          <cell r="Q19">
            <v>3</v>
          </cell>
        </row>
        <row r="20">
          <cell r="Q20">
            <v>3</v>
          </cell>
        </row>
        <row r="21">
          <cell r="Q21">
            <v>3</v>
          </cell>
        </row>
        <row r="22">
          <cell r="Q22">
            <v>2</v>
          </cell>
        </row>
        <row r="23">
          <cell r="Q23">
            <v>1</v>
          </cell>
        </row>
        <row r="24">
          <cell r="Q24">
            <v>0</v>
          </cell>
        </row>
      </sheetData>
      <sheetData sheetId="4">
        <row r="6">
          <cell r="Q6">
            <v>12</v>
          </cell>
        </row>
        <row r="7">
          <cell r="Q7">
            <v>12</v>
          </cell>
        </row>
        <row r="8">
          <cell r="Q8">
            <v>12</v>
          </cell>
        </row>
        <row r="9">
          <cell r="Q9">
            <v>12</v>
          </cell>
        </row>
        <row r="10">
          <cell r="Q10">
            <v>12</v>
          </cell>
        </row>
        <row r="11">
          <cell r="Q11">
            <v>12</v>
          </cell>
        </row>
        <row r="12">
          <cell r="Q12">
            <v>12</v>
          </cell>
        </row>
        <row r="13">
          <cell r="Q13">
            <v>12</v>
          </cell>
        </row>
        <row r="14">
          <cell r="Q14">
            <v>10</v>
          </cell>
        </row>
        <row r="15">
          <cell r="Q15">
            <v>8</v>
          </cell>
        </row>
        <row r="16">
          <cell r="Q16">
            <v>7</v>
          </cell>
        </row>
        <row r="17">
          <cell r="Q17">
            <v>5</v>
          </cell>
        </row>
        <row r="18">
          <cell r="Q18">
            <v>4</v>
          </cell>
        </row>
        <row r="19">
          <cell r="Q19">
            <v>4</v>
          </cell>
        </row>
        <row r="20">
          <cell r="Q20">
            <v>4</v>
          </cell>
        </row>
        <row r="21">
          <cell r="Q21">
            <v>3</v>
          </cell>
        </row>
        <row r="22">
          <cell r="Q22">
            <v>2</v>
          </cell>
        </row>
        <row r="23">
          <cell r="Q23">
            <v>2</v>
          </cell>
        </row>
        <row r="24">
          <cell r="Q24">
            <v>2</v>
          </cell>
        </row>
        <row r="25">
          <cell r="Q25">
            <v>1</v>
          </cell>
        </row>
        <row r="26">
          <cell r="Q26">
            <v>1</v>
          </cell>
        </row>
        <row r="27">
          <cell r="Q27">
            <v>1</v>
          </cell>
        </row>
        <row r="28">
          <cell r="Q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20">
      <selection activeCell="A2" sqref="A1:A2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t="s">
        <v>8</v>
      </c>
    </row>
    <row r="3" ht="12.75">
      <c r="A3" s="1" t="s">
        <v>9</v>
      </c>
    </row>
    <row r="4" spans="3:17" ht="12.75" customHeight="1">
      <c r="C4" s="11" t="s">
        <v>12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13</v>
      </c>
      <c r="Q4" t="s">
        <v>14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36808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36809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0">
        <v>36810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0">
        <v>36811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0">
        <v>36812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aca="true" t="shared" si="0" ref="Q10:Q22">(12-O10)</f>
        <v>12</v>
      </c>
    </row>
    <row r="11" spans="1:17" ht="12.75">
      <c r="A11" s="10">
        <v>36813</v>
      </c>
      <c r="B11" s="5">
        <v>6</v>
      </c>
      <c r="C11" s="2" t="s">
        <v>20</v>
      </c>
      <c r="D11" s="2"/>
      <c r="E11" s="2"/>
      <c r="F11" s="2" t="s">
        <v>20</v>
      </c>
      <c r="G11" s="2"/>
      <c r="H11" s="2"/>
      <c r="I11" s="2"/>
      <c r="J11" s="2" t="s">
        <v>20</v>
      </c>
      <c r="K11" s="2"/>
      <c r="O11" s="2">
        <v>3</v>
      </c>
      <c r="Q11">
        <f t="shared" si="0"/>
        <v>9</v>
      </c>
    </row>
    <row r="12" spans="1:17" ht="12.75">
      <c r="A12" s="10">
        <v>36814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3</v>
      </c>
      <c r="Q12">
        <f t="shared" si="0"/>
        <v>9</v>
      </c>
    </row>
    <row r="13" spans="1:17" ht="12.75">
      <c r="A13" s="10">
        <v>36815</v>
      </c>
      <c r="B13" s="5">
        <v>8</v>
      </c>
      <c r="C13" s="2"/>
      <c r="D13" s="2" t="s">
        <v>20</v>
      </c>
      <c r="E13" s="2"/>
      <c r="F13" s="2"/>
      <c r="G13" s="2" t="s">
        <v>20</v>
      </c>
      <c r="H13" s="2" t="s">
        <v>20</v>
      </c>
      <c r="I13" s="2"/>
      <c r="J13" s="2"/>
      <c r="K13" s="2"/>
      <c r="L13" s="2" t="s">
        <v>20</v>
      </c>
      <c r="O13" s="2">
        <v>7</v>
      </c>
      <c r="Q13">
        <f t="shared" si="0"/>
        <v>5</v>
      </c>
    </row>
    <row r="14" spans="1:17" ht="12.75">
      <c r="A14" s="10">
        <v>36816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20</v>
      </c>
      <c r="O14" s="2">
        <v>8</v>
      </c>
      <c r="Q14">
        <f t="shared" si="0"/>
        <v>4</v>
      </c>
    </row>
    <row r="15" spans="1:17" ht="12.75">
      <c r="A15" s="10">
        <v>36817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O15" s="2">
        <v>8</v>
      </c>
      <c r="Q15">
        <f t="shared" si="0"/>
        <v>4</v>
      </c>
    </row>
    <row r="16" spans="1:17" ht="12.75">
      <c r="A16" s="10">
        <v>36818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8</v>
      </c>
      <c r="Q16">
        <f t="shared" si="0"/>
        <v>4</v>
      </c>
    </row>
    <row r="17" spans="1:17" ht="12.75">
      <c r="A17" s="10">
        <v>36819</v>
      </c>
      <c r="B17" s="5">
        <v>12</v>
      </c>
      <c r="C17" s="2"/>
      <c r="D17" s="2"/>
      <c r="E17" s="2"/>
      <c r="F17" s="2"/>
      <c r="G17" s="2"/>
      <c r="H17" s="2"/>
      <c r="I17" s="2" t="s">
        <v>20</v>
      </c>
      <c r="J17" s="2"/>
      <c r="K17" s="2"/>
      <c r="O17" s="2">
        <v>9</v>
      </c>
      <c r="Q17">
        <f t="shared" si="0"/>
        <v>3</v>
      </c>
    </row>
    <row r="18" spans="1:17" ht="12.75">
      <c r="A18" s="10">
        <v>36820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 t="s">
        <v>20</v>
      </c>
      <c r="O18" s="2">
        <v>10</v>
      </c>
      <c r="Q18">
        <f t="shared" si="0"/>
        <v>2</v>
      </c>
    </row>
    <row r="19" spans="1:17" ht="12.75">
      <c r="A19" s="10">
        <v>36821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10</v>
      </c>
      <c r="Q19">
        <f t="shared" si="0"/>
        <v>2</v>
      </c>
    </row>
    <row r="20" spans="1:17" ht="12.75">
      <c r="A20" s="10">
        <v>36822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>
        <v>10</v>
      </c>
      <c r="Q20">
        <f t="shared" si="0"/>
        <v>2</v>
      </c>
    </row>
    <row r="21" spans="1:17" ht="12.75">
      <c r="A21" s="10">
        <v>36823</v>
      </c>
      <c r="B21" s="5">
        <v>16</v>
      </c>
      <c r="C21" s="2"/>
      <c r="D21" s="2"/>
      <c r="E21" s="2" t="s">
        <v>20</v>
      </c>
      <c r="F21" s="2"/>
      <c r="G21" s="2"/>
      <c r="H21" s="2"/>
      <c r="I21" s="2"/>
      <c r="J21" s="2"/>
      <c r="K21" s="2"/>
      <c r="O21" s="2">
        <v>11</v>
      </c>
      <c r="Q21">
        <f t="shared" si="0"/>
        <v>1</v>
      </c>
    </row>
    <row r="22" spans="1:17" ht="12.75">
      <c r="A22" s="10">
        <v>36824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N22" t="s">
        <v>20</v>
      </c>
      <c r="O22" s="2">
        <v>12</v>
      </c>
      <c r="Q22">
        <f t="shared" si="0"/>
        <v>0</v>
      </c>
    </row>
    <row r="23" spans="1:15" ht="12.75">
      <c r="A23" s="10">
        <v>36825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O23" s="2"/>
    </row>
    <row r="24" spans="1:15" ht="12.75">
      <c r="A24" s="10">
        <v>36826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O24" s="2"/>
    </row>
    <row r="25" spans="1:15" ht="12.75">
      <c r="A25" s="10">
        <v>36827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O25" s="2"/>
    </row>
    <row r="26" spans="1:15" ht="12.75">
      <c r="A26" s="10">
        <v>36828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O26" s="2"/>
    </row>
    <row r="27" spans="1:15" ht="12.75">
      <c r="A27" s="10">
        <v>36829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O27" s="2"/>
    </row>
    <row r="28" spans="1:15" ht="12.75">
      <c r="A28" s="10">
        <v>36830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/>
    </row>
    <row r="29" spans="1:15" ht="12.75">
      <c r="A29" s="10">
        <v>36831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10">
        <v>36832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10">
        <v>36833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10">
        <v>36834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O32" s="2"/>
    </row>
    <row r="33" spans="1:15" ht="12.75">
      <c r="A33" s="10">
        <v>36835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0">
        <v>36836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O34" s="2"/>
    </row>
    <row r="35" spans="1:15" ht="12.75">
      <c r="A35" s="10">
        <v>36837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0">
        <v>36838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0">
        <v>36839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0">
        <v>36840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0">
        <v>36841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0">
        <v>36842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15</v>
      </c>
      <c r="C42" s="6">
        <v>6</v>
      </c>
      <c r="D42" s="6">
        <v>8</v>
      </c>
      <c r="E42" s="6">
        <v>16</v>
      </c>
      <c r="F42" s="6">
        <v>6</v>
      </c>
      <c r="G42" s="6">
        <v>8</v>
      </c>
      <c r="H42" s="6">
        <v>8</v>
      </c>
      <c r="I42" s="6">
        <v>12</v>
      </c>
      <c r="J42" s="6">
        <v>6</v>
      </c>
      <c r="K42" s="6">
        <v>13</v>
      </c>
      <c r="L42" s="6">
        <v>8</v>
      </c>
      <c r="M42" s="6">
        <v>9</v>
      </c>
      <c r="N42" s="6">
        <v>17</v>
      </c>
    </row>
    <row r="44" spans="1:14" ht="12.75">
      <c r="A44" s="1" t="s">
        <v>0</v>
      </c>
      <c r="C44" s="2">
        <f>AVERAGE(C42:N42)</f>
        <v>9.75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1.1086778913041726</v>
      </c>
    </row>
    <row r="46" spans="1:3" ht="12.75">
      <c r="A46" s="1" t="s">
        <v>2</v>
      </c>
      <c r="C46" s="2">
        <f>MAX(C42:N42)</f>
        <v>17</v>
      </c>
    </row>
    <row r="47" ht="12.75">
      <c r="A47" t="s">
        <v>16</v>
      </c>
    </row>
    <row r="48" ht="12.75">
      <c r="A48" t="s">
        <v>17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46"/>
  <sheetViews>
    <sheetView workbookViewId="0" topLeftCell="A1">
      <selection activeCell="F23" sqref="F23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ht="12.75">
      <c r="A45" s="1"/>
    </row>
    <row r="46" ht="12.75">
      <c r="A46" s="1"/>
    </row>
  </sheetData>
  <mergeCells count="1">
    <mergeCell ref="C4:N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t="s">
        <v>8</v>
      </c>
    </row>
    <row r="3" ht="12.75">
      <c r="A3" s="1" t="s">
        <v>18</v>
      </c>
    </row>
    <row r="4" spans="3:17" ht="12.75" customHeight="1">
      <c r="C4" s="11" t="s">
        <v>12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13</v>
      </c>
      <c r="Q4" t="s">
        <v>14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36808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36809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22">(12-O7)</f>
        <v>12</v>
      </c>
    </row>
    <row r="8" spans="1:17" ht="12.75">
      <c r="A8" s="10">
        <v>36810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0">
        <v>36811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0">
        <v>36812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t="shared" si="0"/>
        <v>12</v>
      </c>
    </row>
    <row r="11" spans="1:17" ht="12.75">
      <c r="A11" s="10">
        <v>36813</v>
      </c>
      <c r="B11" s="5">
        <v>6</v>
      </c>
      <c r="C11" s="2" t="s">
        <v>20</v>
      </c>
      <c r="D11" s="2" t="s">
        <v>20</v>
      </c>
      <c r="E11" s="2"/>
      <c r="F11" s="2"/>
      <c r="G11" s="2"/>
      <c r="H11" s="2" t="s">
        <v>20</v>
      </c>
      <c r="I11" s="2"/>
      <c r="J11" s="2"/>
      <c r="K11" s="2"/>
      <c r="L11" s="2" t="s">
        <v>20</v>
      </c>
      <c r="O11" s="2">
        <v>4</v>
      </c>
      <c r="Q11">
        <f t="shared" si="0"/>
        <v>8</v>
      </c>
    </row>
    <row r="12" spans="1:17" ht="12.75">
      <c r="A12" s="10">
        <v>36814</v>
      </c>
      <c r="B12" s="5">
        <v>7</v>
      </c>
      <c r="C12" s="2"/>
      <c r="D12" s="2"/>
      <c r="E12" s="2" t="s">
        <v>20</v>
      </c>
      <c r="F12" s="2" t="s">
        <v>20</v>
      </c>
      <c r="G12" s="2"/>
      <c r="H12" s="2"/>
      <c r="I12" s="2"/>
      <c r="J12" s="2"/>
      <c r="K12" s="2" t="s">
        <v>20</v>
      </c>
      <c r="L12" s="2"/>
      <c r="M12" s="2"/>
      <c r="N12" s="2"/>
      <c r="O12" s="2">
        <v>7</v>
      </c>
      <c r="Q12">
        <f t="shared" si="0"/>
        <v>5</v>
      </c>
    </row>
    <row r="13" spans="1:17" ht="12.75">
      <c r="A13" s="10">
        <v>36815</v>
      </c>
      <c r="B13" s="5">
        <v>8</v>
      </c>
      <c r="C13" s="2"/>
      <c r="D13" s="2"/>
      <c r="E13" s="2"/>
      <c r="F13" s="2"/>
      <c r="G13" s="2" t="s">
        <v>20</v>
      </c>
      <c r="H13" s="2"/>
      <c r="I13" s="2"/>
      <c r="J13" s="2"/>
      <c r="K13" s="2"/>
      <c r="N13" s="2" t="s">
        <v>20</v>
      </c>
      <c r="O13" s="2">
        <v>9</v>
      </c>
      <c r="Q13">
        <f t="shared" si="0"/>
        <v>3</v>
      </c>
    </row>
    <row r="14" spans="1:17" ht="12.75">
      <c r="A14" s="10">
        <v>36816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M14" s="2"/>
      <c r="O14" s="2">
        <v>9</v>
      </c>
      <c r="Q14">
        <f t="shared" si="0"/>
        <v>3</v>
      </c>
    </row>
    <row r="15" spans="1:17" ht="12.75">
      <c r="A15" s="10">
        <v>36817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>
        <v>9</v>
      </c>
      <c r="Q15">
        <f t="shared" si="0"/>
        <v>3</v>
      </c>
    </row>
    <row r="16" spans="1:17" ht="12.75">
      <c r="A16" s="10">
        <v>36818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9</v>
      </c>
      <c r="Q16">
        <f t="shared" si="0"/>
        <v>3</v>
      </c>
    </row>
    <row r="17" spans="1:17" ht="12.75">
      <c r="A17" s="10">
        <v>36819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O17" s="2">
        <v>9</v>
      </c>
      <c r="Q17">
        <f t="shared" si="0"/>
        <v>3</v>
      </c>
    </row>
    <row r="18" spans="1:17" ht="12.75">
      <c r="A18" s="10">
        <v>36820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9</v>
      </c>
      <c r="Q18">
        <f t="shared" si="0"/>
        <v>3</v>
      </c>
    </row>
    <row r="19" spans="1:17" ht="12.75">
      <c r="A19" s="10">
        <v>36821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9</v>
      </c>
      <c r="Q19">
        <f t="shared" si="0"/>
        <v>3</v>
      </c>
    </row>
    <row r="20" spans="1:17" ht="12.75">
      <c r="A20" s="10">
        <v>36822</v>
      </c>
      <c r="B20" s="5">
        <v>15</v>
      </c>
      <c r="C20" s="2"/>
      <c r="D20" s="2"/>
      <c r="E20" s="2"/>
      <c r="F20" s="2"/>
      <c r="G20" s="2"/>
      <c r="H20" s="2"/>
      <c r="I20" s="2" t="s">
        <v>20</v>
      </c>
      <c r="J20" s="2"/>
      <c r="K20" s="2"/>
      <c r="M20" s="2" t="s">
        <v>20</v>
      </c>
      <c r="O20" s="2">
        <v>11</v>
      </c>
      <c r="Q20">
        <f t="shared" si="0"/>
        <v>1</v>
      </c>
    </row>
    <row r="21" spans="1:17" ht="12.75">
      <c r="A21" s="10">
        <v>36823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O21" s="2">
        <v>11</v>
      </c>
      <c r="Q21">
        <f t="shared" si="0"/>
        <v>1</v>
      </c>
    </row>
    <row r="22" spans="1:17" ht="12.75">
      <c r="A22" s="10">
        <v>36824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>
        <v>11</v>
      </c>
      <c r="Q22">
        <f t="shared" si="0"/>
        <v>1</v>
      </c>
    </row>
    <row r="23" spans="1:17" ht="12.75">
      <c r="A23" s="10">
        <v>36825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11</v>
      </c>
      <c r="Q23">
        <f>(12-O23)</f>
        <v>1</v>
      </c>
    </row>
    <row r="24" spans="1:17" ht="12.75">
      <c r="A24" s="10">
        <v>36826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>
        <v>11</v>
      </c>
      <c r="Q24">
        <f>(12-O24)</f>
        <v>1</v>
      </c>
    </row>
    <row r="25" spans="1:17" ht="12.75">
      <c r="A25" s="10">
        <v>36827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11</v>
      </c>
      <c r="Q25">
        <f>(12-O25)</f>
        <v>1</v>
      </c>
    </row>
    <row r="26" spans="1:17" ht="12.75">
      <c r="A26" s="10">
        <v>36828</v>
      </c>
      <c r="B26" s="5">
        <v>21</v>
      </c>
      <c r="C26" s="2"/>
      <c r="D26" s="2"/>
      <c r="E26" s="2"/>
      <c r="F26" s="2"/>
      <c r="G26" s="2"/>
      <c r="H26" s="2"/>
      <c r="I26" s="2"/>
      <c r="J26" s="2" t="s">
        <v>20</v>
      </c>
      <c r="K26" s="2"/>
      <c r="L26" s="2"/>
      <c r="O26" s="2">
        <v>12</v>
      </c>
      <c r="Q26">
        <f>(12-O26)</f>
        <v>0</v>
      </c>
    </row>
    <row r="27" spans="1:15" ht="12.75">
      <c r="A27" s="10">
        <v>36829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0">
        <v>36830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0">
        <v>36831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0">
        <v>36832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10">
        <v>36833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0">
        <v>36834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0">
        <v>36835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0">
        <v>36836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0">
        <v>36837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0">
        <v>36838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0">
        <v>36839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0">
        <v>36840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0">
        <v>36841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0">
        <v>36842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15</v>
      </c>
      <c r="C42" s="6">
        <v>6</v>
      </c>
      <c r="D42" s="6">
        <v>6</v>
      </c>
      <c r="E42" s="6">
        <v>7</v>
      </c>
      <c r="F42" s="6">
        <v>7</v>
      </c>
      <c r="G42" s="6">
        <v>8</v>
      </c>
      <c r="H42" s="6">
        <v>6</v>
      </c>
      <c r="I42" s="6">
        <v>15</v>
      </c>
      <c r="J42" s="6">
        <v>21</v>
      </c>
      <c r="K42" s="6">
        <v>7</v>
      </c>
      <c r="L42" s="6">
        <v>6</v>
      </c>
      <c r="M42" s="6">
        <v>15</v>
      </c>
      <c r="N42" s="6">
        <v>8</v>
      </c>
    </row>
    <row r="44" spans="1:14" ht="12.75">
      <c r="A44" s="1" t="s">
        <v>0</v>
      </c>
      <c r="C44" s="2">
        <f>AVERAGE(C42:N42)</f>
        <v>9.333333333333334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1.4159980596916457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22</v>
      </c>
    </row>
    <row r="49" ht="12.75">
      <c r="A49" t="s">
        <v>19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t="s">
        <v>8</v>
      </c>
    </row>
    <row r="3" ht="12.75">
      <c r="A3" s="1" t="s">
        <v>21</v>
      </c>
    </row>
    <row r="4" spans="3:17" ht="12.75" customHeight="1">
      <c r="C4" s="11" t="s">
        <v>12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13</v>
      </c>
      <c r="Q4" t="s">
        <v>14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36808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36809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0">
        <v>36810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0">
        <v>36811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0">
        <v>36812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>(12-O10)</f>
        <v>12</v>
      </c>
    </row>
    <row r="11" spans="1:17" ht="12.75">
      <c r="A11" s="10">
        <v>36813</v>
      </c>
      <c r="B11" s="5">
        <v>6</v>
      </c>
      <c r="C11" s="2"/>
      <c r="D11" s="2"/>
      <c r="E11" s="2"/>
      <c r="F11" s="2"/>
      <c r="G11" s="2"/>
      <c r="H11" s="2"/>
      <c r="I11" s="2" t="s">
        <v>20</v>
      </c>
      <c r="J11" s="2"/>
      <c r="K11" s="2"/>
      <c r="O11" s="2">
        <v>1</v>
      </c>
      <c r="Q11">
        <v>12</v>
      </c>
    </row>
    <row r="12" spans="1:17" ht="12.75">
      <c r="A12" s="10">
        <v>36814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 t="s">
        <v>20</v>
      </c>
      <c r="L12" s="2" t="s">
        <v>20</v>
      </c>
      <c r="M12" s="2" t="s">
        <v>20</v>
      </c>
      <c r="N12" s="2"/>
      <c r="O12" s="2">
        <v>4</v>
      </c>
      <c r="Q12">
        <f aca="true" t="shared" si="0" ref="Q12:Q22">(12-O12)</f>
        <v>8</v>
      </c>
    </row>
    <row r="13" spans="1:17" ht="12.75">
      <c r="A13" s="10">
        <v>36815</v>
      </c>
      <c r="B13" s="5">
        <v>8</v>
      </c>
      <c r="C13" s="2" t="s">
        <v>20</v>
      </c>
      <c r="D13" s="2" t="s">
        <v>20</v>
      </c>
      <c r="E13" s="2" t="s">
        <v>20</v>
      </c>
      <c r="F13" s="2"/>
      <c r="G13" s="2"/>
      <c r="H13" s="2"/>
      <c r="I13" s="2"/>
      <c r="J13" s="2"/>
      <c r="K13" s="2"/>
      <c r="O13" s="2">
        <v>7</v>
      </c>
      <c r="Q13">
        <f t="shared" si="0"/>
        <v>5</v>
      </c>
    </row>
    <row r="14" spans="1:17" ht="12.75">
      <c r="A14" s="10">
        <v>36816</v>
      </c>
      <c r="B14" s="5">
        <v>9</v>
      </c>
      <c r="C14" s="2"/>
      <c r="D14" s="2"/>
      <c r="E14" s="2"/>
      <c r="F14" s="2" t="s">
        <v>20</v>
      </c>
      <c r="G14" s="2"/>
      <c r="H14" s="2"/>
      <c r="I14" s="2"/>
      <c r="J14" s="2"/>
      <c r="K14" s="2"/>
      <c r="M14" s="2"/>
      <c r="N14" s="2"/>
      <c r="O14" s="2">
        <v>8</v>
      </c>
      <c r="Q14">
        <f t="shared" si="0"/>
        <v>4</v>
      </c>
    </row>
    <row r="15" spans="1:17" ht="12.75">
      <c r="A15" s="10">
        <v>36817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M15" s="2"/>
      <c r="N15" s="2" t="s">
        <v>20</v>
      </c>
      <c r="O15" s="2">
        <v>9</v>
      </c>
      <c r="Q15">
        <f t="shared" si="0"/>
        <v>3</v>
      </c>
    </row>
    <row r="16" spans="1:17" ht="12.75">
      <c r="A16" s="10">
        <v>36818</v>
      </c>
      <c r="B16" s="5">
        <v>11</v>
      </c>
      <c r="C16" s="2"/>
      <c r="D16" s="2"/>
      <c r="E16" s="2"/>
      <c r="F16" s="2"/>
      <c r="G16" s="2"/>
      <c r="H16" s="2"/>
      <c r="I16" s="2"/>
      <c r="J16" s="2" t="s">
        <v>20</v>
      </c>
      <c r="K16" s="2"/>
      <c r="L16" s="2"/>
      <c r="M16" s="2"/>
      <c r="O16" s="2">
        <v>10</v>
      </c>
      <c r="Q16">
        <f t="shared" si="0"/>
        <v>2</v>
      </c>
    </row>
    <row r="17" spans="1:17" ht="12.75">
      <c r="A17" s="10">
        <v>36819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O17" s="2">
        <v>10</v>
      </c>
      <c r="Q17">
        <f t="shared" si="0"/>
        <v>2</v>
      </c>
    </row>
    <row r="18" spans="1:17" ht="12.75">
      <c r="A18" s="10">
        <v>36820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10</v>
      </c>
      <c r="Q18">
        <f t="shared" si="0"/>
        <v>2</v>
      </c>
    </row>
    <row r="19" spans="1:17" ht="12.75">
      <c r="A19" s="10">
        <v>36821</v>
      </c>
      <c r="B19" s="5">
        <v>14</v>
      </c>
      <c r="C19" s="2"/>
      <c r="D19" s="2"/>
      <c r="E19" s="2"/>
      <c r="F19" s="2"/>
      <c r="G19" s="2" t="s">
        <v>20</v>
      </c>
      <c r="H19" s="2"/>
      <c r="I19" s="2"/>
      <c r="J19" s="2"/>
      <c r="K19" s="2"/>
      <c r="O19" s="2">
        <v>11</v>
      </c>
      <c r="Q19">
        <f t="shared" si="0"/>
        <v>1</v>
      </c>
    </row>
    <row r="20" spans="1:17" ht="12.75">
      <c r="A20" s="10">
        <v>36822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>
        <v>11</v>
      </c>
      <c r="Q20">
        <f t="shared" si="0"/>
        <v>1</v>
      </c>
    </row>
    <row r="21" spans="1:17" ht="12.75">
      <c r="A21" s="10">
        <v>36823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O21" s="2">
        <v>11</v>
      </c>
      <c r="Q21">
        <f t="shared" si="0"/>
        <v>1</v>
      </c>
    </row>
    <row r="22" spans="1:17" ht="12.75">
      <c r="A22" s="10">
        <v>36824</v>
      </c>
      <c r="B22" s="5">
        <v>17</v>
      </c>
      <c r="C22" s="2"/>
      <c r="D22" s="2"/>
      <c r="E22" s="2"/>
      <c r="F22" s="2"/>
      <c r="G22" s="2"/>
      <c r="H22" s="2" t="s">
        <v>20</v>
      </c>
      <c r="I22" s="2"/>
      <c r="J22" s="2"/>
      <c r="K22" s="2"/>
      <c r="O22" s="2">
        <v>12</v>
      </c>
      <c r="Q22">
        <f t="shared" si="0"/>
        <v>0</v>
      </c>
    </row>
    <row r="23" spans="1:15" ht="12.75">
      <c r="A23" s="10">
        <v>36825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10">
        <v>36826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/>
    </row>
    <row r="25" spans="1:15" ht="12.75">
      <c r="A25" s="10">
        <v>36827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0">
        <v>36828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O26" s="2"/>
    </row>
    <row r="27" spans="1:15" ht="12.75">
      <c r="A27" s="10">
        <v>36829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0">
        <v>36830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0">
        <v>36831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0">
        <v>36832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10">
        <v>36833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0">
        <v>36834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0">
        <v>36835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0">
        <v>36836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0">
        <v>36837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0">
        <v>36838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0">
        <v>36839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0">
        <v>36840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0">
        <v>36841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0">
        <v>36842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15</v>
      </c>
      <c r="C42" s="6">
        <v>8</v>
      </c>
      <c r="D42" s="6">
        <v>8</v>
      </c>
      <c r="E42" s="6">
        <v>8</v>
      </c>
      <c r="F42" s="6">
        <v>9</v>
      </c>
      <c r="G42" s="6">
        <v>14</v>
      </c>
      <c r="H42" s="6">
        <v>17</v>
      </c>
      <c r="I42" s="6">
        <v>6</v>
      </c>
      <c r="J42" s="6">
        <v>11</v>
      </c>
      <c r="K42" s="6">
        <v>7</v>
      </c>
      <c r="L42" s="6">
        <v>7</v>
      </c>
      <c r="M42" s="6">
        <v>7</v>
      </c>
      <c r="N42" s="6">
        <v>10</v>
      </c>
    </row>
    <row r="43" spans="1:14" ht="12.75">
      <c r="A43" s="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 t="s">
        <v>0</v>
      </c>
      <c r="C44" s="2">
        <f>AVERAGE(C42:N42)</f>
        <v>9.333333333333334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0.940126791362944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17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23</v>
      </c>
    </row>
    <row r="49" ht="12.75">
      <c r="A49" t="s">
        <v>24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t="s">
        <v>8</v>
      </c>
    </row>
    <row r="3" ht="12.75">
      <c r="A3" s="1" t="s">
        <v>25</v>
      </c>
    </row>
    <row r="4" spans="3:17" ht="12.75" customHeight="1">
      <c r="C4" s="11" t="s">
        <v>12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13</v>
      </c>
      <c r="Q4" t="s">
        <v>14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36808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36809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0">
        <v>36810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0">
        <v>36811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0">
        <v>36812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aca="true" t="shared" si="0" ref="Q10:Q24">(12-O10)</f>
        <v>12</v>
      </c>
    </row>
    <row r="11" spans="1:17" ht="12.75">
      <c r="A11" s="10">
        <v>36813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O11" s="2">
        <v>0</v>
      </c>
      <c r="Q11">
        <f t="shared" si="0"/>
        <v>12</v>
      </c>
    </row>
    <row r="12" spans="1:17" ht="12.75">
      <c r="A12" s="10">
        <v>36814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 t="s">
        <v>20</v>
      </c>
      <c r="L12" s="2" t="s">
        <v>20</v>
      </c>
      <c r="M12" s="2"/>
      <c r="N12" s="2"/>
      <c r="O12" s="2">
        <v>2</v>
      </c>
      <c r="Q12">
        <f t="shared" si="0"/>
        <v>10</v>
      </c>
    </row>
    <row r="13" spans="1:17" ht="12.75">
      <c r="A13" s="10">
        <v>36815</v>
      </c>
      <c r="B13" s="5">
        <v>8</v>
      </c>
      <c r="C13" s="2"/>
      <c r="D13" s="2"/>
      <c r="E13" s="2" t="s">
        <v>20</v>
      </c>
      <c r="F13" s="2"/>
      <c r="G13" s="2" t="s">
        <v>20</v>
      </c>
      <c r="H13" s="2"/>
      <c r="I13" s="2"/>
      <c r="J13" s="2" t="s">
        <v>20</v>
      </c>
      <c r="K13" s="2"/>
      <c r="M13" s="2" t="s">
        <v>20</v>
      </c>
      <c r="O13" s="2">
        <v>6</v>
      </c>
      <c r="Q13">
        <f t="shared" si="0"/>
        <v>6</v>
      </c>
    </row>
    <row r="14" spans="1:17" ht="12.75">
      <c r="A14" s="10">
        <v>36816</v>
      </c>
      <c r="B14" s="5">
        <v>9</v>
      </c>
      <c r="C14" s="2" t="s">
        <v>20</v>
      </c>
      <c r="D14" s="2"/>
      <c r="E14" s="2"/>
      <c r="F14" s="2"/>
      <c r="G14" s="2"/>
      <c r="H14" s="2"/>
      <c r="I14" s="2" t="s">
        <v>20</v>
      </c>
      <c r="J14" s="2"/>
      <c r="K14" s="2"/>
      <c r="L14" s="2"/>
      <c r="M14" s="2"/>
      <c r="O14" s="2">
        <v>8</v>
      </c>
      <c r="Q14">
        <f t="shared" si="0"/>
        <v>4</v>
      </c>
    </row>
    <row r="15" spans="1:17" ht="12.75">
      <c r="A15" s="10">
        <v>36817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M15" s="2"/>
      <c r="O15" s="2">
        <v>8</v>
      </c>
      <c r="Q15">
        <f t="shared" si="0"/>
        <v>4</v>
      </c>
    </row>
    <row r="16" spans="1:17" ht="12.75">
      <c r="A16" s="10">
        <v>36818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8</v>
      </c>
      <c r="Q16">
        <f t="shared" si="0"/>
        <v>4</v>
      </c>
    </row>
    <row r="17" spans="1:17" ht="12.75">
      <c r="A17" s="10">
        <v>36819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O17" s="2">
        <v>8</v>
      </c>
      <c r="Q17">
        <f t="shared" si="0"/>
        <v>4</v>
      </c>
    </row>
    <row r="18" spans="1:17" ht="12.75">
      <c r="A18" s="10">
        <v>36820</v>
      </c>
      <c r="B18" s="5">
        <v>13</v>
      </c>
      <c r="C18" s="2"/>
      <c r="D18" s="2"/>
      <c r="E18" s="2"/>
      <c r="F18" s="2"/>
      <c r="G18" s="2"/>
      <c r="H18" s="2" t="s">
        <v>20</v>
      </c>
      <c r="I18" s="2"/>
      <c r="J18" s="2"/>
      <c r="K18" s="2"/>
      <c r="O18" s="2">
        <v>9</v>
      </c>
      <c r="Q18">
        <f t="shared" si="0"/>
        <v>3</v>
      </c>
    </row>
    <row r="19" spans="1:17" ht="12.75">
      <c r="A19" s="10">
        <v>36821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9</v>
      </c>
      <c r="Q19">
        <f t="shared" si="0"/>
        <v>3</v>
      </c>
    </row>
    <row r="20" spans="1:17" ht="12.75">
      <c r="A20" s="10">
        <v>36822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O20" s="2">
        <v>9</v>
      </c>
      <c r="Q20">
        <f t="shared" si="0"/>
        <v>3</v>
      </c>
    </row>
    <row r="21" spans="1:17" ht="12.75">
      <c r="A21" s="10">
        <v>36823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O21" s="2">
        <v>9</v>
      </c>
      <c r="Q21">
        <f t="shared" si="0"/>
        <v>3</v>
      </c>
    </row>
    <row r="22" spans="1:17" ht="12.75">
      <c r="A22" s="10">
        <v>36824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N22" s="2" t="s">
        <v>20</v>
      </c>
      <c r="O22" s="2">
        <v>10</v>
      </c>
      <c r="Q22">
        <f t="shared" si="0"/>
        <v>2</v>
      </c>
    </row>
    <row r="23" spans="1:17" ht="12.75">
      <c r="A23" s="10">
        <v>36825</v>
      </c>
      <c r="B23" s="5">
        <v>18</v>
      </c>
      <c r="C23" s="2"/>
      <c r="D23" s="2" t="s">
        <v>20</v>
      </c>
      <c r="E23" s="2"/>
      <c r="F23" s="2"/>
      <c r="G23" s="2"/>
      <c r="H23" s="2"/>
      <c r="I23" s="2"/>
      <c r="J23" s="2"/>
      <c r="K23" s="2"/>
      <c r="L23" s="2"/>
      <c r="N23" s="2"/>
      <c r="O23" s="2">
        <v>11</v>
      </c>
      <c r="Q23">
        <f t="shared" si="0"/>
        <v>1</v>
      </c>
    </row>
    <row r="24" spans="1:17" ht="12.75">
      <c r="A24" s="10">
        <v>36826</v>
      </c>
      <c r="B24" s="5">
        <v>19</v>
      </c>
      <c r="C24" s="2"/>
      <c r="D24" s="2"/>
      <c r="E24" s="2"/>
      <c r="F24" s="2" t="s">
        <v>20</v>
      </c>
      <c r="G24" s="2"/>
      <c r="H24" s="2"/>
      <c r="I24" s="2"/>
      <c r="J24" s="2"/>
      <c r="K24" s="2"/>
      <c r="L24" s="2"/>
      <c r="N24" s="2"/>
      <c r="O24" s="2">
        <v>12</v>
      </c>
      <c r="Q24">
        <f t="shared" si="0"/>
        <v>0</v>
      </c>
    </row>
    <row r="25" spans="1:15" ht="12.75">
      <c r="A25" s="10">
        <v>36827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0">
        <v>36828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10">
        <v>36829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10">
        <v>36830</v>
      </c>
      <c r="B28" s="5">
        <v>23</v>
      </c>
      <c r="C28" s="2"/>
      <c r="D28" s="2"/>
      <c r="E28" s="2"/>
      <c r="F28" s="2"/>
      <c r="G28" s="2"/>
      <c r="H28" s="2"/>
      <c r="I28" s="2"/>
      <c r="J28" s="2" t="s">
        <v>4</v>
      </c>
      <c r="K28" s="2"/>
      <c r="L28" s="2"/>
      <c r="N28" s="2"/>
      <c r="O28" s="2"/>
    </row>
    <row r="29" spans="1:15" ht="12.75">
      <c r="A29" s="10">
        <v>36831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10">
        <v>36832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0">
        <v>36833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0">
        <v>36834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0">
        <v>36835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0">
        <v>36836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0">
        <v>36837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0">
        <v>36838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0">
        <v>36839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0">
        <v>36840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0">
        <v>36841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0">
        <v>36842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15</v>
      </c>
      <c r="C42" s="6">
        <v>9</v>
      </c>
      <c r="D42" s="6">
        <v>18</v>
      </c>
      <c r="E42" s="6">
        <v>8</v>
      </c>
      <c r="F42" s="6">
        <v>19</v>
      </c>
      <c r="G42" s="6">
        <v>8</v>
      </c>
      <c r="H42" s="6">
        <v>13</v>
      </c>
      <c r="I42" s="6">
        <v>9</v>
      </c>
      <c r="J42" s="6">
        <v>8</v>
      </c>
      <c r="K42" s="6">
        <v>7</v>
      </c>
      <c r="L42" s="6">
        <v>7</v>
      </c>
      <c r="M42" s="6">
        <v>8</v>
      </c>
      <c r="N42" s="6">
        <v>16</v>
      </c>
    </row>
    <row r="44" spans="1:14" ht="12.75">
      <c r="A44" s="1" t="s">
        <v>0</v>
      </c>
      <c r="C44" s="2">
        <f>AVERAGE(C42:N42)</f>
        <v>10.833333333333334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1.2841300163884886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19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26</v>
      </c>
    </row>
    <row r="49" ht="12.75">
      <c r="A49" t="s">
        <v>27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t="s">
        <v>8</v>
      </c>
    </row>
    <row r="3" ht="12.75">
      <c r="A3" s="1" t="s">
        <v>28</v>
      </c>
    </row>
    <row r="4" spans="3:17" ht="12.75" customHeight="1">
      <c r="C4" s="11" t="s">
        <v>12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13</v>
      </c>
      <c r="Q4" t="s">
        <v>14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36808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28">(12-O6)</f>
        <v>12</v>
      </c>
    </row>
    <row r="7" spans="1:17" ht="12.75">
      <c r="A7" s="10">
        <v>36809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0">
        <v>36810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0">
        <v>36811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0">
        <v>36812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0</v>
      </c>
      <c r="Q10">
        <f t="shared" si="0"/>
        <v>12</v>
      </c>
    </row>
    <row r="11" spans="1:17" ht="12.75">
      <c r="A11" s="10">
        <v>36813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O11" s="2">
        <v>0</v>
      </c>
      <c r="Q11">
        <f t="shared" si="0"/>
        <v>12</v>
      </c>
    </row>
    <row r="12" spans="1:17" ht="12.75">
      <c r="A12" s="10">
        <v>36814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0">
        <v>36815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M13" s="2"/>
      <c r="O13" s="2">
        <v>0</v>
      </c>
      <c r="Q13">
        <f t="shared" si="0"/>
        <v>12</v>
      </c>
    </row>
    <row r="14" spans="1:17" ht="12.75">
      <c r="A14" s="10">
        <v>36816</v>
      </c>
      <c r="B14" s="5">
        <v>9</v>
      </c>
      <c r="C14" s="2"/>
      <c r="D14" s="2"/>
      <c r="E14" s="2"/>
      <c r="F14" s="2" t="s">
        <v>20</v>
      </c>
      <c r="G14" s="2" t="s">
        <v>20</v>
      </c>
      <c r="H14" s="2"/>
      <c r="I14" s="2"/>
      <c r="J14" s="2"/>
      <c r="K14" s="2"/>
      <c r="M14" s="2"/>
      <c r="O14" s="2">
        <v>2</v>
      </c>
      <c r="Q14">
        <f t="shared" si="0"/>
        <v>10</v>
      </c>
    </row>
    <row r="15" spans="1:17" ht="12.75">
      <c r="A15" s="10">
        <v>36817</v>
      </c>
      <c r="B15" s="5">
        <v>10</v>
      </c>
      <c r="C15" s="2" t="s">
        <v>20</v>
      </c>
      <c r="D15" s="2"/>
      <c r="E15" s="2"/>
      <c r="F15" s="2"/>
      <c r="G15" s="2"/>
      <c r="H15" s="2" t="s">
        <v>20</v>
      </c>
      <c r="I15" s="2"/>
      <c r="J15" s="2"/>
      <c r="K15" s="2"/>
      <c r="M15" s="2"/>
      <c r="O15" s="2">
        <v>4</v>
      </c>
      <c r="Q15">
        <f t="shared" si="0"/>
        <v>8</v>
      </c>
    </row>
    <row r="16" spans="1:17" ht="12.75">
      <c r="A16" s="10">
        <v>36818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 t="s">
        <v>20</v>
      </c>
      <c r="M16" s="2"/>
      <c r="O16" s="2">
        <v>5</v>
      </c>
      <c r="Q16">
        <f t="shared" si="0"/>
        <v>7</v>
      </c>
    </row>
    <row r="17" spans="1:17" ht="12.75">
      <c r="A17" s="10">
        <v>36819</v>
      </c>
      <c r="B17" s="5">
        <v>12</v>
      </c>
      <c r="C17" s="2"/>
      <c r="D17" s="2"/>
      <c r="E17" s="2"/>
      <c r="F17" s="2"/>
      <c r="G17" s="2"/>
      <c r="H17" s="2"/>
      <c r="I17" s="2"/>
      <c r="J17" s="2" t="s">
        <v>20</v>
      </c>
      <c r="K17" s="2" t="s">
        <v>20</v>
      </c>
      <c r="O17" s="2">
        <v>7</v>
      </c>
      <c r="Q17">
        <f t="shared" si="0"/>
        <v>5</v>
      </c>
    </row>
    <row r="18" spans="1:17" ht="12.75">
      <c r="A18" s="10">
        <v>36820</v>
      </c>
      <c r="B18" s="5">
        <v>13</v>
      </c>
      <c r="C18" s="2"/>
      <c r="D18" s="2"/>
      <c r="E18" s="2"/>
      <c r="F18" s="2"/>
      <c r="G18" s="2"/>
      <c r="H18" s="2"/>
      <c r="I18" s="2" t="s">
        <v>20</v>
      </c>
      <c r="J18" s="2"/>
      <c r="K18" s="2"/>
      <c r="O18" s="2">
        <v>8</v>
      </c>
      <c r="Q18">
        <f t="shared" si="0"/>
        <v>4</v>
      </c>
    </row>
    <row r="19" spans="1:17" ht="12.75">
      <c r="A19" s="10">
        <v>36821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8</v>
      </c>
      <c r="Q19">
        <f t="shared" si="0"/>
        <v>4</v>
      </c>
    </row>
    <row r="20" spans="1:17" ht="12.75">
      <c r="A20" s="10">
        <v>36822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O20" s="2">
        <v>8</v>
      </c>
      <c r="Q20">
        <f t="shared" si="0"/>
        <v>4</v>
      </c>
    </row>
    <row r="21" spans="1:17" ht="12.75">
      <c r="A21" s="10">
        <v>36823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M21" s="2" t="s">
        <v>20</v>
      </c>
      <c r="O21" s="2">
        <v>9</v>
      </c>
      <c r="Q21">
        <f t="shared" si="0"/>
        <v>3</v>
      </c>
    </row>
    <row r="22" spans="1:17" ht="12.75">
      <c r="A22" s="10">
        <v>36824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N22" t="s">
        <v>20</v>
      </c>
      <c r="O22" s="2">
        <v>10</v>
      </c>
      <c r="Q22">
        <f t="shared" si="0"/>
        <v>2</v>
      </c>
    </row>
    <row r="23" spans="1:17" ht="12.75">
      <c r="A23" s="10">
        <v>36825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10</v>
      </c>
      <c r="Q23">
        <f t="shared" si="0"/>
        <v>2</v>
      </c>
    </row>
    <row r="24" spans="1:17" ht="12.75">
      <c r="A24" s="10">
        <v>36826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>
        <v>10</v>
      </c>
      <c r="Q24">
        <f t="shared" si="0"/>
        <v>2</v>
      </c>
    </row>
    <row r="25" spans="1:17" ht="12.75">
      <c r="A25" s="10">
        <v>36827</v>
      </c>
      <c r="B25" s="5">
        <v>20</v>
      </c>
      <c r="C25" s="2"/>
      <c r="D25" s="2"/>
      <c r="E25" s="2" t="s">
        <v>20</v>
      </c>
      <c r="F25" s="2"/>
      <c r="G25" s="2"/>
      <c r="H25" s="2"/>
      <c r="I25" s="2"/>
      <c r="J25" s="2"/>
      <c r="K25" s="2"/>
      <c r="L25" s="2"/>
      <c r="O25" s="2">
        <v>11</v>
      </c>
      <c r="Q25">
        <f t="shared" si="0"/>
        <v>1</v>
      </c>
    </row>
    <row r="26" spans="1:17" ht="12.75">
      <c r="A26" s="10">
        <v>36828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>
        <v>11</v>
      </c>
      <c r="Q26">
        <f t="shared" si="0"/>
        <v>1</v>
      </c>
    </row>
    <row r="27" spans="1:17" ht="12.75">
      <c r="A27" s="10">
        <v>36829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>
        <v>11</v>
      </c>
      <c r="Q27">
        <f t="shared" si="0"/>
        <v>1</v>
      </c>
    </row>
    <row r="28" spans="1:17" ht="12.75">
      <c r="A28" s="10">
        <v>36830</v>
      </c>
      <c r="B28" s="5">
        <v>23</v>
      </c>
      <c r="C28" s="2"/>
      <c r="D28" s="2" t="s">
        <v>20</v>
      </c>
      <c r="E28" s="2"/>
      <c r="F28" s="2"/>
      <c r="G28" s="2"/>
      <c r="H28" s="2"/>
      <c r="I28" s="2"/>
      <c r="J28" s="2"/>
      <c r="K28" s="2"/>
      <c r="L28" s="2"/>
      <c r="N28" s="2"/>
      <c r="O28" s="2">
        <v>12</v>
      </c>
      <c r="Q28">
        <f t="shared" si="0"/>
        <v>0</v>
      </c>
    </row>
    <row r="29" spans="1:15" ht="12.75">
      <c r="A29" s="10">
        <v>36831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10">
        <v>36832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0">
        <v>36833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0">
        <v>36834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0">
        <v>36835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0">
        <v>36836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0">
        <v>36837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0">
        <v>36838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0">
        <v>36839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0">
        <v>36840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0">
        <v>36841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0">
        <v>36842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15</v>
      </c>
      <c r="C42" s="6">
        <v>10</v>
      </c>
      <c r="D42" s="6">
        <v>23</v>
      </c>
      <c r="E42" s="6">
        <v>20</v>
      </c>
      <c r="F42" s="6">
        <v>9</v>
      </c>
      <c r="G42" s="6">
        <v>9</v>
      </c>
      <c r="H42" s="6">
        <v>10</v>
      </c>
      <c r="I42" s="6">
        <v>13</v>
      </c>
      <c r="J42" s="6">
        <v>12</v>
      </c>
      <c r="K42" s="6">
        <v>12</v>
      </c>
      <c r="L42" s="6">
        <v>11</v>
      </c>
      <c r="M42" s="6">
        <v>16</v>
      </c>
      <c r="N42" s="6">
        <v>17</v>
      </c>
    </row>
    <row r="44" spans="1:14" ht="12.75">
      <c r="A44" s="1" t="s">
        <v>0</v>
      </c>
      <c r="C44" s="2">
        <f>AVERAGE(C42:N42)</f>
        <v>13.5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1.3113721705515067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23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29</v>
      </c>
    </row>
    <row r="49" ht="12.75">
      <c r="A49" t="s">
        <v>30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H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F7" sqref="F7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</cols>
  <sheetData>
    <row r="1" spans="2:18" ht="12.75">
      <c r="B1" t="s">
        <v>32</v>
      </c>
      <c r="I1" s="14" t="s">
        <v>9</v>
      </c>
      <c r="J1" s="14"/>
      <c r="K1" s="14" t="s">
        <v>18</v>
      </c>
      <c r="L1" s="14"/>
      <c r="M1" s="14" t="s">
        <v>21</v>
      </c>
      <c r="N1" s="14"/>
      <c r="O1" s="14" t="s">
        <v>25</v>
      </c>
      <c r="P1" s="14"/>
      <c r="Q1" s="14" t="s">
        <v>28</v>
      </c>
      <c r="R1" s="14"/>
    </row>
    <row r="2" spans="1:18" ht="12.75">
      <c r="A2" t="s">
        <v>31</v>
      </c>
      <c r="B2" s="7" t="s">
        <v>33</v>
      </c>
      <c r="C2" s="2" t="s">
        <v>0</v>
      </c>
      <c r="D2" s="2" t="s">
        <v>1</v>
      </c>
      <c r="E2" s="2" t="s">
        <v>5</v>
      </c>
      <c r="F2" s="2" t="s">
        <v>6</v>
      </c>
      <c r="H2" s="2" t="s">
        <v>34</v>
      </c>
      <c r="I2" s="2" t="s">
        <v>14</v>
      </c>
      <c r="J2" s="2" t="s">
        <v>35</v>
      </c>
      <c r="K2" s="2" t="s">
        <v>14</v>
      </c>
      <c r="L2" s="2" t="s">
        <v>35</v>
      </c>
      <c r="M2" s="2" t="s">
        <v>14</v>
      </c>
      <c r="N2" s="2" t="s">
        <v>35</v>
      </c>
      <c r="O2" s="2" t="s">
        <v>14</v>
      </c>
      <c r="P2" s="2" t="s">
        <v>35</v>
      </c>
      <c r="Q2" s="2" t="s">
        <v>14</v>
      </c>
      <c r="R2" s="2" t="s">
        <v>35</v>
      </c>
    </row>
    <row r="3" spans="1:18" ht="12.75">
      <c r="A3" s="7">
        <v>1</v>
      </c>
      <c r="B3" s="8" t="s">
        <v>9</v>
      </c>
      <c r="C3">
        <f>Лист1!$C$44</f>
        <v>9.75</v>
      </c>
      <c r="D3">
        <f>Лист1!$C$45</f>
        <v>1.1086778913041726</v>
      </c>
      <c r="E3">
        <f>(C3-9.75)/(SQRT(D3^2+1.108678^2))</f>
        <v>0</v>
      </c>
      <c r="F3" s="2">
        <f>C3/9.75*100</f>
        <v>100</v>
      </c>
      <c r="H3">
        <v>1</v>
      </c>
      <c r="I3">
        <f>'[1]Лист1'!Q6</f>
        <v>12</v>
      </c>
      <c r="J3">
        <f>I3/12*100</f>
        <v>100</v>
      </c>
      <c r="K3">
        <f>'[1]Лист2'!Q6</f>
        <v>12</v>
      </c>
      <c r="L3">
        <f>K3/12*100</f>
        <v>100</v>
      </c>
      <c r="M3">
        <f>'[1]Лист3'!Q6</f>
        <v>12</v>
      </c>
      <c r="N3">
        <f>M3/12*100</f>
        <v>100</v>
      </c>
      <c r="O3">
        <f>'[1]Лист4'!Q6</f>
        <v>12</v>
      </c>
      <c r="P3">
        <f aca="true" t="shared" si="0" ref="P3:P34">O3/12*100</f>
        <v>100</v>
      </c>
      <c r="Q3">
        <f>'[1]Лист7'!Q6</f>
        <v>12</v>
      </c>
      <c r="R3">
        <f aca="true" t="shared" si="1" ref="R3:R25">Q3/12*100</f>
        <v>100</v>
      </c>
    </row>
    <row r="4" spans="1:18" ht="12.75">
      <c r="A4" s="7">
        <v>2</v>
      </c>
      <c r="B4" s="8">
        <v>100</v>
      </c>
      <c r="C4">
        <f>Лист2!$C$44</f>
        <v>9.333333333333334</v>
      </c>
      <c r="D4">
        <f>Лист2!$C$45</f>
        <v>1.4159980596916457</v>
      </c>
      <c r="E4">
        <f>(C4-9.75)/(SQRT(D4^2+1.108678^2))</f>
        <v>-0.23168832658702174</v>
      </c>
      <c r="F4" s="2">
        <f>C4/9.75*100</f>
        <v>95.72649572649573</v>
      </c>
      <c r="H4">
        <v>2</v>
      </c>
      <c r="I4">
        <f>'[1]Лист1'!Q7</f>
        <v>12</v>
      </c>
      <c r="J4">
        <f aca="true" t="shared" si="2" ref="J4:J18">I4/12*100</f>
        <v>100</v>
      </c>
      <c r="K4">
        <f>'[1]Лист2'!Q7</f>
        <v>12</v>
      </c>
      <c r="L4">
        <f aca="true" t="shared" si="3" ref="L4:L23">K4/12*100</f>
        <v>100</v>
      </c>
      <c r="M4">
        <f>'[1]Лист3'!Q7</f>
        <v>12</v>
      </c>
      <c r="N4">
        <f aca="true" t="shared" si="4" ref="N4:N19">M4/12*100</f>
        <v>100</v>
      </c>
      <c r="O4">
        <f>'[1]Лист4'!Q7</f>
        <v>12</v>
      </c>
      <c r="P4">
        <f t="shared" si="0"/>
        <v>100</v>
      </c>
      <c r="Q4">
        <f>'[1]Лист7'!Q7</f>
        <v>12</v>
      </c>
      <c r="R4">
        <f t="shared" si="1"/>
        <v>100</v>
      </c>
    </row>
    <row r="5" spans="1:18" ht="12.75">
      <c r="A5" s="7">
        <v>3</v>
      </c>
      <c r="B5" s="7">
        <v>10</v>
      </c>
      <c r="C5">
        <f>Лист3!$C$44</f>
        <v>9.333333333333334</v>
      </c>
      <c r="D5">
        <f>Лист3!$C$45</f>
        <v>0.940126791362944</v>
      </c>
      <c r="E5">
        <f>(C5-9.75)/(SQRT(D5^2+1.108678^2))</f>
        <v>-0.28664110275813326</v>
      </c>
      <c r="F5" s="2">
        <f>C5/9.75*100</f>
        <v>95.72649572649573</v>
      </c>
      <c r="H5">
        <v>3</v>
      </c>
      <c r="I5">
        <f>'[1]Лист1'!Q8</f>
        <v>12</v>
      </c>
      <c r="J5">
        <f t="shared" si="2"/>
        <v>100</v>
      </c>
      <c r="K5">
        <f>'[1]Лист2'!Q8</f>
        <v>12</v>
      </c>
      <c r="L5">
        <f t="shared" si="3"/>
        <v>100</v>
      </c>
      <c r="M5">
        <f>'[1]Лист3'!Q8</f>
        <v>12</v>
      </c>
      <c r="N5">
        <f t="shared" si="4"/>
        <v>100</v>
      </c>
      <c r="O5">
        <f>'[1]Лист4'!Q8</f>
        <v>12</v>
      </c>
      <c r="P5">
        <f t="shared" si="0"/>
        <v>100</v>
      </c>
      <c r="Q5">
        <f>'[1]Лист7'!Q8</f>
        <v>12</v>
      </c>
      <c r="R5">
        <f t="shared" si="1"/>
        <v>100</v>
      </c>
    </row>
    <row r="6" spans="1:18" ht="12.75">
      <c r="A6" s="7">
        <v>4</v>
      </c>
      <c r="B6" s="7">
        <v>1</v>
      </c>
      <c r="C6">
        <f>Лист4!$C$44</f>
        <v>10.833333333333334</v>
      </c>
      <c r="D6">
        <f>Лист4!$C$45</f>
        <v>1.2841300163884886</v>
      </c>
      <c r="E6">
        <f>(C6-9.75)/(SQRT(D6^2+1.108678^2))</f>
        <v>0.6385646612276408</v>
      </c>
      <c r="F6" s="2">
        <f>C6/9.75*100</f>
        <v>111.11111111111111</v>
      </c>
      <c r="H6">
        <v>4</v>
      </c>
      <c r="I6">
        <f>'[1]Лист1'!Q9</f>
        <v>12</v>
      </c>
      <c r="J6">
        <f t="shared" si="2"/>
        <v>100</v>
      </c>
      <c r="K6">
        <f>'[1]Лист2'!Q9</f>
        <v>12</v>
      </c>
      <c r="L6">
        <f t="shared" si="3"/>
        <v>100</v>
      </c>
      <c r="M6">
        <f>'[1]Лист3'!Q9</f>
        <v>12</v>
      </c>
      <c r="N6">
        <f t="shared" si="4"/>
        <v>100</v>
      </c>
      <c r="O6">
        <f>'[1]Лист4'!Q9</f>
        <v>12</v>
      </c>
      <c r="P6">
        <f t="shared" si="0"/>
        <v>100</v>
      </c>
      <c r="Q6">
        <f>'[1]Лист7'!Q9</f>
        <v>12</v>
      </c>
      <c r="R6">
        <f t="shared" si="1"/>
        <v>100</v>
      </c>
    </row>
    <row r="7" spans="1:18" ht="12.75">
      <c r="A7" s="7">
        <v>5</v>
      </c>
      <c r="B7" s="8">
        <v>0.1</v>
      </c>
      <c r="C7">
        <f>Лист5!$C$44</f>
        <v>13.5</v>
      </c>
      <c r="D7">
        <f>Лист5!$C$45</f>
        <v>1.3113721705515067</v>
      </c>
      <c r="E7">
        <f>(C7-9.75)/(SQRT(D7^2+1.108678^2))</f>
        <v>2.1837549627657227</v>
      </c>
      <c r="F7" s="6">
        <f>C7/9.75*100</f>
        <v>138.46153846153845</v>
      </c>
      <c r="H7">
        <v>5</v>
      </c>
      <c r="I7">
        <f>'[1]Лист1'!Q10</f>
        <v>12</v>
      </c>
      <c r="J7">
        <f t="shared" si="2"/>
        <v>100</v>
      </c>
      <c r="K7">
        <f>'[1]Лист2'!Q10</f>
        <v>12</v>
      </c>
      <c r="L7">
        <f t="shared" si="3"/>
        <v>100</v>
      </c>
      <c r="M7">
        <f>'[1]Лист3'!Q10</f>
        <v>12</v>
      </c>
      <c r="N7">
        <f t="shared" si="4"/>
        <v>100</v>
      </c>
      <c r="O7">
        <f>'[1]Лист4'!Q10</f>
        <v>12</v>
      </c>
      <c r="P7">
        <f t="shared" si="0"/>
        <v>100</v>
      </c>
      <c r="Q7">
        <f>'[1]Лист7'!Q10</f>
        <v>12</v>
      </c>
      <c r="R7">
        <f t="shared" si="1"/>
        <v>100</v>
      </c>
    </row>
    <row r="8" spans="1:18" ht="12.75">
      <c r="A8" s="7"/>
      <c r="H8">
        <v>6</v>
      </c>
      <c r="I8">
        <f>'[1]Лист1'!Q11</f>
        <v>9</v>
      </c>
      <c r="J8">
        <f t="shared" si="2"/>
        <v>75</v>
      </c>
      <c r="K8">
        <f>'[1]Лист2'!Q11</f>
        <v>8</v>
      </c>
      <c r="L8">
        <f t="shared" si="3"/>
        <v>66.66666666666666</v>
      </c>
      <c r="M8">
        <f>'[1]Лист3'!Q11</f>
        <v>12</v>
      </c>
      <c r="N8">
        <f t="shared" si="4"/>
        <v>100</v>
      </c>
      <c r="O8">
        <f>'[1]Лист4'!Q11</f>
        <v>12</v>
      </c>
      <c r="P8">
        <f t="shared" si="0"/>
        <v>100</v>
      </c>
      <c r="Q8">
        <f>'[1]Лист7'!Q11</f>
        <v>12</v>
      </c>
      <c r="R8">
        <f t="shared" si="1"/>
        <v>100</v>
      </c>
    </row>
    <row r="9" spans="1:18" ht="12.75">
      <c r="A9" s="7"/>
      <c r="H9">
        <v>7</v>
      </c>
      <c r="I9">
        <f>'[1]Лист1'!Q12</f>
        <v>9</v>
      </c>
      <c r="J9">
        <f t="shared" si="2"/>
        <v>75</v>
      </c>
      <c r="K9">
        <f>'[1]Лист2'!Q12</f>
        <v>5</v>
      </c>
      <c r="L9">
        <f t="shared" si="3"/>
        <v>41.66666666666667</v>
      </c>
      <c r="M9">
        <f>'[1]Лист3'!Q12</f>
        <v>8</v>
      </c>
      <c r="N9">
        <f t="shared" si="4"/>
        <v>66.66666666666666</v>
      </c>
      <c r="O9">
        <f>'[1]Лист4'!Q12</f>
        <v>10</v>
      </c>
      <c r="P9">
        <f t="shared" si="0"/>
        <v>83.33333333333334</v>
      </c>
      <c r="Q9">
        <f>'[1]Лист7'!Q12</f>
        <v>12</v>
      </c>
      <c r="R9">
        <f t="shared" si="1"/>
        <v>100</v>
      </c>
    </row>
    <row r="10" spans="8:18" ht="12.75">
      <c r="H10">
        <v>8</v>
      </c>
      <c r="I10">
        <f>'[1]Лист1'!Q13</f>
        <v>5</v>
      </c>
      <c r="J10">
        <f t="shared" si="2"/>
        <v>41.66666666666667</v>
      </c>
      <c r="K10">
        <f>'[1]Лист2'!Q13</f>
        <v>3</v>
      </c>
      <c r="L10">
        <f t="shared" si="3"/>
        <v>25</v>
      </c>
      <c r="M10">
        <f>'[1]Лист3'!Q13</f>
        <v>5</v>
      </c>
      <c r="N10">
        <f t="shared" si="4"/>
        <v>41.66666666666667</v>
      </c>
      <c r="O10">
        <f>'[1]Лист4'!Q13</f>
        <v>6</v>
      </c>
      <c r="P10">
        <f t="shared" si="0"/>
        <v>50</v>
      </c>
      <c r="Q10">
        <f>'[1]Лист7'!Q13</f>
        <v>12</v>
      </c>
      <c r="R10">
        <f t="shared" si="1"/>
        <v>100</v>
      </c>
    </row>
    <row r="11" spans="8:18" ht="12.75">
      <c r="H11">
        <v>9</v>
      </c>
      <c r="I11">
        <f>'[1]Лист1'!Q14</f>
        <v>4</v>
      </c>
      <c r="J11">
        <f t="shared" si="2"/>
        <v>33.33333333333333</v>
      </c>
      <c r="K11">
        <f>'[1]Лист2'!Q14</f>
        <v>3</v>
      </c>
      <c r="L11">
        <f t="shared" si="3"/>
        <v>25</v>
      </c>
      <c r="M11">
        <f>'[1]Лист3'!Q14</f>
        <v>4</v>
      </c>
      <c r="N11">
        <f t="shared" si="4"/>
        <v>33.33333333333333</v>
      </c>
      <c r="O11">
        <f>'[1]Лист4'!Q14</f>
        <v>4</v>
      </c>
      <c r="P11">
        <f t="shared" si="0"/>
        <v>33.33333333333333</v>
      </c>
      <c r="Q11">
        <f>'[1]Лист7'!Q14</f>
        <v>10</v>
      </c>
      <c r="R11">
        <f t="shared" si="1"/>
        <v>83.33333333333334</v>
      </c>
    </row>
    <row r="12" spans="8:18" ht="12.75">
      <c r="H12">
        <v>10</v>
      </c>
      <c r="I12">
        <f>'[1]Лист1'!Q15</f>
        <v>4</v>
      </c>
      <c r="J12">
        <f t="shared" si="2"/>
        <v>33.33333333333333</v>
      </c>
      <c r="K12">
        <f>'[1]Лист2'!Q15</f>
        <v>3</v>
      </c>
      <c r="L12">
        <f t="shared" si="3"/>
        <v>25</v>
      </c>
      <c r="M12">
        <f>'[1]Лист3'!Q15</f>
        <v>3</v>
      </c>
      <c r="N12">
        <f t="shared" si="4"/>
        <v>25</v>
      </c>
      <c r="O12">
        <f>'[1]Лист4'!Q15</f>
        <v>4</v>
      </c>
      <c r="P12">
        <f t="shared" si="0"/>
        <v>33.33333333333333</v>
      </c>
      <c r="Q12">
        <f>'[1]Лист7'!Q15</f>
        <v>8</v>
      </c>
      <c r="R12">
        <f t="shared" si="1"/>
        <v>66.66666666666666</v>
      </c>
    </row>
    <row r="13" spans="8:18" ht="12.75">
      <c r="H13">
        <v>11</v>
      </c>
      <c r="I13">
        <f>'[1]Лист1'!Q16</f>
        <v>4</v>
      </c>
      <c r="J13">
        <f t="shared" si="2"/>
        <v>33.33333333333333</v>
      </c>
      <c r="K13">
        <f>'[1]Лист2'!Q16</f>
        <v>3</v>
      </c>
      <c r="L13">
        <f t="shared" si="3"/>
        <v>25</v>
      </c>
      <c r="M13">
        <f>'[1]Лист3'!Q16</f>
        <v>2</v>
      </c>
      <c r="N13">
        <f t="shared" si="4"/>
        <v>16.666666666666664</v>
      </c>
      <c r="O13">
        <f>'[1]Лист4'!Q16</f>
        <v>4</v>
      </c>
      <c r="P13">
        <f t="shared" si="0"/>
        <v>33.33333333333333</v>
      </c>
      <c r="Q13">
        <f>'[1]Лист7'!Q16</f>
        <v>7</v>
      </c>
      <c r="R13">
        <f t="shared" si="1"/>
        <v>58.333333333333336</v>
      </c>
    </row>
    <row r="14" spans="8:18" ht="12.75">
      <c r="H14">
        <v>12</v>
      </c>
      <c r="I14">
        <f>'[1]Лист1'!Q17</f>
        <v>3</v>
      </c>
      <c r="J14">
        <f t="shared" si="2"/>
        <v>25</v>
      </c>
      <c r="K14">
        <f>'[1]Лист2'!Q17</f>
        <v>3</v>
      </c>
      <c r="L14">
        <f t="shared" si="3"/>
        <v>25</v>
      </c>
      <c r="M14">
        <f>'[1]Лист3'!Q17</f>
        <v>2</v>
      </c>
      <c r="N14">
        <f t="shared" si="4"/>
        <v>16.666666666666664</v>
      </c>
      <c r="O14">
        <f>'[1]Лист4'!Q17</f>
        <v>4</v>
      </c>
      <c r="P14">
        <f t="shared" si="0"/>
        <v>33.33333333333333</v>
      </c>
      <c r="Q14">
        <f>'[1]Лист7'!Q17</f>
        <v>5</v>
      </c>
      <c r="R14">
        <f t="shared" si="1"/>
        <v>41.66666666666667</v>
      </c>
    </row>
    <row r="15" spans="8:18" ht="12.75">
      <c r="H15">
        <v>13</v>
      </c>
      <c r="I15">
        <f>'[1]Лист1'!Q18</f>
        <v>2</v>
      </c>
      <c r="J15">
        <f t="shared" si="2"/>
        <v>16.666666666666664</v>
      </c>
      <c r="K15">
        <f>'[1]Лист2'!Q18</f>
        <v>3</v>
      </c>
      <c r="L15">
        <f t="shared" si="3"/>
        <v>25</v>
      </c>
      <c r="M15">
        <f>'[1]Лист3'!Q18</f>
        <v>2</v>
      </c>
      <c r="N15">
        <f t="shared" si="4"/>
        <v>16.666666666666664</v>
      </c>
      <c r="O15">
        <f>'[1]Лист4'!Q18</f>
        <v>3</v>
      </c>
      <c r="P15">
        <f t="shared" si="0"/>
        <v>25</v>
      </c>
      <c r="Q15">
        <f>'[1]Лист7'!Q18</f>
        <v>4</v>
      </c>
      <c r="R15">
        <f t="shared" si="1"/>
        <v>33.33333333333333</v>
      </c>
    </row>
    <row r="16" spans="8:18" ht="12.75">
      <c r="H16">
        <v>14</v>
      </c>
      <c r="I16">
        <f>'[1]Лист1'!Q19</f>
        <v>2</v>
      </c>
      <c r="J16">
        <f t="shared" si="2"/>
        <v>16.666666666666664</v>
      </c>
      <c r="K16">
        <f>'[1]Лист2'!Q19</f>
        <v>3</v>
      </c>
      <c r="L16">
        <f t="shared" si="3"/>
        <v>25</v>
      </c>
      <c r="M16">
        <f>'[1]Лист3'!Q19</f>
        <v>1</v>
      </c>
      <c r="N16">
        <f t="shared" si="4"/>
        <v>8.333333333333332</v>
      </c>
      <c r="O16">
        <f>'[1]Лист4'!Q19</f>
        <v>3</v>
      </c>
      <c r="P16">
        <f t="shared" si="0"/>
        <v>25</v>
      </c>
      <c r="Q16">
        <f>'[1]Лист7'!Q19</f>
        <v>4</v>
      </c>
      <c r="R16">
        <f t="shared" si="1"/>
        <v>33.33333333333333</v>
      </c>
    </row>
    <row r="17" spans="8:18" ht="12.75">
      <c r="H17">
        <v>15</v>
      </c>
      <c r="I17">
        <f>'[1]Лист1'!Q20</f>
        <v>2</v>
      </c>
      <c r="J17">
        <f t="shared" si="2"/>
        <v>16.666666666666664</v>
      </c>
      <c r="K17">
        <f>'[1]Лист2'!Q20</f>
        <v>1</v>
      </c>
      <c r="L17">
        <f t="shared" si="3"/>
        <v>8.333333333333332</v>
      </c>
      <c r="M17">
        <f>'[1]Лист3'!Q20</f>
        <v>1</v>
      </c>
      <c r="N17">
        <f t="shared" si="4"/>
        <v>8.333333333333332</v>
      </c>
      <c r="O17">
        <f>'[1]Лист4'!Q20</f>
        <v>3</v>
      </c>
      <c r="P17">
        <f t="shared" si="0"/>
        <v>25</v>
      </c>
      <c r="Q17">
        <f>'[1]Лист7'!Q20</f>
        <v>4</v>
      </c>
      <c r="R17">
        <f t="shared" si="1"/>
        <v>33.33333333333333</v>
      </c>
    </row>
    <row r="18" spans="8:18" ht="12.75">
      <c r="H18">
        <v>16</v>
      </c>
      <c r="J18">
        <f t="shared" si="2"/>
        <v>0</v>
      </c>
      <c r="K18">
        <f>'[1]Лист2'!Q21</f>
        <v>1</v>
      </c>
      <c r="L18">
        <f t="shared" si="3"/>
        <v>8.333333333333332</v>
      </c>
      <c r="M18">
        <f>'[1]Лист3'!Q21</f>
        <v>1</v>
      </c>
      <c r="N18">
        <f t="shared" si="4"/>
        <v>8.333333333333332</v>
      </c>
      <c r="O18">
        <f>'[1]Лист4'!Q21</f>
        <v>3</v>
      </c>
      <c r="P18">
        <f t="shared" si="0"/>
        <v>25</v>
      </c>
      <c r="Q18">
        <f>'[1]Лист7'!Q21</f>
        <v>3</v>
      </c>
      <c r="R18">
        <f t="shared" si="1"/>
        <v>25</v>
      </c>
    </row>
    <row r="19" spans="8:18" ht="12.75">
      <c r="H19">
        <v>17</v>
      </c>
      <c r="K19">
        <f>'[1]Лист2'!Q22</f>
        <v>1</v>
      </c>
      <c r="L19">
        <f t="shared" si="3"/>
        <v>8.333333333333332</v>
      </c>
      <c r="M19">
        <f>'[1]Лист3'!Q22</f>
        <v>0</v>
      </c>
      <c r="N19">
        <f t="shared" si="4"/>
        <v>0</v>
      </c>
      <c r="O19">
        <f>'[1]Лист4'!Q22</f>
        <v>2</v>
      </c>
      <c r="P19">
        <f t="shared" si="0"/>
        <v>16.666666666666664</v>
      </c>
      <c r="Q19">
        <f>'[1]Лист7'!Q22</f>
        <v>2</v>
      </c>
      <c r="R19">
        <f t="shared" si="1"/>
        <v>16.666666666666664</v>
      </c>
    </row>
    <row r="20" spans="8:18" ht="12.75">
      <c r="H20">
        <v>18</v>
      </c>
      <c r="K20">
        <f>'[1]Лист2'!Q23</f>
        <v>1</v>
      </c>
      <c r="L20">
        <f t="shared" si="3"/>
        <v>8.333333333333332</v>
      </c>
      <c r="O20">
        <f>'[1]Лист4'!Q23</f>
        <v>1</v>
      </c>
      <c r="P20">
        <f t="shared" si="0"/>
        <v>8.333333333333332</v>
      </c>
      <c r="Q20">
        <f>'[1]Лист7'!Q23</f>
        <v>2</v>
      </c>
      <c r="R20">
        <f t="shared" si="1"/>
        <v>16.666666666666664</v>
      </c>
    </row>
    <row r="21" spans="8:18" ht="12.75">
      <c r="H21">
        <v>19</v>
      </c>
      <c r="K21">
        <f>'[1]Лист2'!Q24</f>
        <v>1</v>
      </c>
      <c r="L21">
        <f t="shared" si="3"/>
        <v>8.333333333333332</v>
      </c>
      <c r="O21">
        <f>'[1]Лист4'!Q24</f>
        <v>0</v>
      </c>
      <c r="P21">
        <f t="shared" si="0"/>
        <v>0</v>
      </c>
      <c r="Q21">
        <f>'[1]Лист7'!Q24</f>
        <v>2</v>
      </c>
      <c r="R21">
        <f t="shared" si="1"/>
        <v>16.666666666666664</v>
      </c>
    </row>
    <row r="22" spans="8:18" ht="12.75">
      <c r="H22">
        <v>20</v>
      </c>
      <c r="K22">
        <f>'[1]Лист2'!Q25</f>
        <v>1</v>
      </c>
      <c r="L22">
        <f t="shared" si="3"/>
        <v>8.333333333333332</v>
      </c>
      <c r="Q22">
        <f>'[1]Лист7'!Q25</f>
        <v>1</v>
      </c>
      <c r="R22">
        <f t="shared" si="1"/>
        <v>8.333333333333332</v>
      </c>
    </row>
    <row r="23" spans="8:18" ht="12.75">
      <c r="H23" s="9">
        <v>21</v>
      </c>
      <c r="K23">
        <f>'[1]Лист2'!Q26</f>
        <v>0</v>
      </c>
      <c r="L23">
        <f t="shared" si="3"/>
        <v>0</v>
      </c>
      <c r="Q23">
        <f>'[1]Лист7'!Q26</f>
        <v>1</v>
      </c>
      <c r="R23">
        <f t="shared" si="1"/>
        <v>8.333333333333332</v>
      </c>
    </row>
    <row r="24" spans="8:18" ht="12.75">
      <c r="H24">
        <v>22</v>
      </c>
      <c r="Q24">
        <f>'[1]Лист7'!Q27</f>
        <v>1</v>
      </c>
      <c r="R24">
        <f t="shared" si="1"/>
        <v>8.333333333333332</v>
      </c>
    </row>
    <row r="25" spans="8:18" ht="12.75">
      <c r="H25">
        <v>23</v>
      </c>
      <c r="Q25">
        <f>'[1]Лист7'!Q28</f>
        <v>0</v>
      </c>
      <c r="R25">
        <f t="shared" si="1"/>
        <v>0</v>
      </c>
    </row>
    <row r="26" ht="12.75">
      <c r="H26">
        <v>24</v>
      </c>
    </row>
    <row r="27" ht="12.75">
      <c r="H27">
        <v>25</v>
      </c>
    </row>
    <row r="28" ht="12.75">
      <c r="H28">
        <v>26</v>
      </c>
    </row>
    <row r="29" ht="12.75">
      <c r="H29">
        <v>27</v>
      </c>
    </row>
    <row r="30" ht="12.75">
      <c r="H30">
        <v>28</v>
      </c>
    </row>
    <row r="31" spans="8:16" ht="12.75">
      <c r="H31">
        <v>29</v>
      </c>
      <c r="O31">
        <f>'[1]Лист4'!Q34</f>
        <v>0</v>
      </c>
      <c r="P31">
        <f t="shared" si="0"/>
        <v>0</v>
      </c>
    </row>
    <row r="32" spans="8:16" ht="12.75">
      <c r="H32">
        <v>30</v>
      </c>
      <c r="O32">
        <f>'[1]Лист4'!Q35</f>
        <v>0</v>
      </c>
      <c r="P32">
        <f t="shared" si="0"/>
        <v>0</v>
      </c>
    </row>
    <row r="33" spans="8:16" ht="12.75">
      <c r="H33">
        <v>31</v>
      </c>
      <c r="O33">
        <f>'[1]Лист4'!Q36</f>
        <v>0</v>
      </c>
      <c r="P33">
        <f t="shared" si="0"/>
        <v>0</v>
      </c>
    </row>
    <row r="34" spans="8:16" ht="12.75">
      <c r="H34">
        <v>32</v>
      </c>
      <c r="O34">
        <f>'[1]Лист4'!Q37</f>
        <v>0</v>
      </c>
      <c r="P34">
        <f t="shared" si="0"/>
        <v>0</v>
      </c>
    </row>
  </sheetData>
  <mergeCells count="5">
    <mergeCell ref="Q1:R1"/>
    <mergeCell ref="I1:J1"/>
    <mergeCell ref="K1:L1"/>
    <mergeCell ref="M1:N1"/>
    <mergeCell ref="O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imin</cp:lastModifiedBy>
  <dcterms:created xsi:type="dcterms:W3CDTF">2007-06-06T07:36:07Z</dcterms:created>
  <dcterms:modified xsi:type="dcterms:W3CDTF">2007-06-21T09:34:30Z</dcterms:modified>
  <cp:category/>
  <cp:version/>
  <cp:contentType/>
  <cp:contentStatus/>
</cp:coreProperties>
</file>