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10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/>
</workbook>
</file>

<file path=xl/sharedStrings.xml><?xml version="1.0" encoding="utf-8"?>
<sst xmlns="http://schemas.openxmlformats.org/spreadsheetml/2006/main" count="171" uniqueCount="30">
  <si>
    <t>M</t>
  </si>
  <si>
    <t>m</t>
  </si>
  <si>
    <t>Max</t>
  </si>
  <si>
    <t>t*</t>
  </si>
  <si>
    <t xml:space="preserve">% </t>
  </si>
  <si>
    <t>Лист</t>
  </si>
  <si>
    <t>n=36</t>
  </si>
  <si>
    <t>Стрептомицин и аскорбиновая кислота (0,1 г/л) 03.09.2001</t>
  </si>
  <si>
    <t>Контроль</t>
  </si>
  <si>
    <t>Номер ячейки</t>
  </si>
  <si>
    <t>Число умерших</t>
  </si>
  <si>
    <t>Число выживших</t>
  </si>
  <si>
    <t>Дата</t>
  </si>
  <si>
    <t>День опыта</t>
  </si>
  <si>
    <t>1 г/л</t>
  </si>
  <si>
    <t>0,1 г/л</t>
  </si>
  <si>
    <t>Продолжительность жизни (сутки)</t>
  </si>
  <si>
    <t>Максимальная продолжительность жизни (сутки) = 29</t>
  </si>
  <si>
    <t>Максимальная продолжительность жизни (сутки) = 26</t>
  </si>
  <si>
    <t>Максимальная продолжительность жизни (сутки) = 27</t>
  </si>
  <si>
    <t>Средняя продолжительность жизни (сутки) = 16,.03±1,76 (SEM)</t>
  </si>
  <si>
    <t>Средняя продолжительность жизни (сутки) = 15,67±1,80 (SEM)</t>
  </si>
  <si>
    <t>Средняя продолжительность жизни (сутки) = 14,25±1,81 (SEM)</t>
  </si>
  <si>
    <t>Средняя продолжительность жизни (сутки) (M±m)</t>
  </si>
  <si>
    <t>Концентрация (мг/л)</t>
  </si>
  <si>
    <t>Сутки</t>
  </si>
  <si>
    <t>Число живых</t>
  </si>
  <si>
    <t>% живых</t>
  </si>
  <si>
    <t>X</t>
  </si>
  <si>
    <t>XX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</si>
</sst>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09]dd\-mmm\-yy;@"/>
    <numFmt numFmtId="165" formatCode="mmm/yyyy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7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Стрептомицин и аскорбиновая кислота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Контроль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Лист9!$J$3:$J$30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80.55555555555556</c:v>
                </c:pt>
                <c:pt idx="8">
                  <c:v>77.77777777777779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72.22222222222221</c:v>
                </c:pt>
                <c:pt idx="13">
                  <c:v>66.66666666666666</c:v>
                </c:pt>
                <c:pt idx="14">
                  <c:v>58.333333333333336</c:v>
                </c:pt>
                <c:pt idx="15">
                  <c:v>44.44444444444444</c:v>
                </c:pt>
                <c:pt idx="16">
                  <c:v>41.66666666666667</c:v>
                </c:pt>
                <c:pt idx="17">
                  <c:v>41.66666666666667</c:v>
                </c:pt>
                <c:pt idx="18">
                  <c:v>36.11111111111111</c:v>
                </c:pt>
                <c:pt idx="19">
                  <c:v>27.77777777777778</c:v>
                </c:pt>
                <c:pt idx="20">
                  <c:v>27.77777777777778</c:v>
                </c:pt>
                <c:pt idx="21">
                  <c:v>16.666666666666664</c:v>
                </c:pt>
                <c:pt idx="22">
                  <c:v>13.88888888888889</c:v>
                </c:pt>
                <c:pt idx="23">
                  <c:v>8.333333333333332</c:v>
                </c:pt>
                <c:pt idx="24">
                  <c:v>2.7777777777777777</c:v>
                </c:pt>
                <c:pt idx="25">
                  <c:v>2.7777777777777777</c:v>
                </c:pt>
                <c:pt idx="26">
                  <c:v>2.7777777777777777</c:v>
                </c:pt>
                <c:pt idx="27">
                  <c:v>2.7777777777777777</c:v>
                </c:pt>
              </c:numCache>
            </c:numRef>
          </c:val>
          <c:smooth val="0"/>
        </c:ser>
        <c:ser>
          <c:idx val="1"/>
          <c:order val="1"/>
          <c:tx>
            <c:v>1 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Лист9!$L$3:$L$31</c:f>
              <c:numCache>
                <c:ptCount val="2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88.88888888888889</c:v>
                </c:pt>
                <c:pt idx="8">
                  <c:v>88.88888888888889</c:v>
                </c:pt>
                <c:pt idx="9">
                  <c:v>83.33333333333334</c:v>
                </c:pt>
                <c:pt idx="10">
                  <c:v>77.77777777777779</c:v>
                </c:pt>
                <c:pt idx="11">
                  <c:v>75</c:v>
                </c:pt>
                <c:pt idx="12">
                  <c:v>69.44444444444444</c:v>
                </c:pt>
                <c:pt idx="13">
                  <c:v>66.66666666666666</c:v>
                </c:pt>
                <c:pt idx="14">
                  <c:v>52.77777777777778</c:v>
                </c:pt>
                <c:pt idx="15">
                  <c:v>52.77777777777778</c:v>
                </c:pt>
                <c:pt idx="16">
                  <c:v>44.44444444444444</c:v>
                </c:pt>
                <c:pt idx="17">
                  <c:v>41.66666666666667</c:v>
                </c:pt>
                <c:pt idx="18">
                  <c:v>22.22222222222222</c:v>
                </c:pt>
                <c:pt idx="19">
                  <c:v>16.666666666666664</c:v>
                </c:pt>
                <c:pt idx="20">
                  <c:v>11.11111111111111</c:v>
                </c:pt>
                <c:pt idx="21">
                  <c:v>5.555555555555555</c:v>
                </c:pt>
                <c:pt idx="22">
                  <c:v>2.7777777777777777</c:v>
                </c:pt>
                <c:pt idx="23">
                  <c:v>2.7777777777777777</c:v>
                </c:pt>
                <c:pt idx="24">
                  <c:v>2.7777777777777777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0,1 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Лист9!$N$3:$N$25</c:f>
              <c:numCache>
                <c:ptCount val="2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86.11111111111111</c:v>
                </c:pt>
                <c:pt idx="8">
                  <c:v>77.77777777777779</c:v>
                </c:pt>
                <c:pt idx="9">
                  <c:v>61.111111111111114</c:v>
                </c:pt>
                <c:pt idx="10">
                  <c:v>55.55555555555556</c:v>
                </c:pt>
                <c:pt idx="11">
                  <c:v>52.77777777777778</c:v>
                </c:pt>
                <c:pt idx="12">
                  <c:v>52.77777777777778</c:v>
                </c:pt>
                <c:pt idx="13">
                  <c:v>52.77777777777778</c:v>
                </c:pt>
                <c:pt idx="14">
                  <c:v>41.66666666666667</c:v>
                </c:pt>
                <c:pt idx="15">
                  <c:v>36.11111111111111</c:v>
                </c:pt>
                <c:pt idx="16">
                  <c:v>33.33333333333333</c:v>
                </c:pt>
                <c:pt idx="17">
                  <c:v>25</c:v>
                </c:pt>
                <c:pt idx="18">
                  <c:v>11.11111111111111</c:v>
                </c:pt>
                <c:pt idx="19">
                  <c:v>11.11111111111111</c:v>
                </c:pt>
                <c:pt idx="20">
                  <c:v>8.333333333333332</c:v>
                </c:pt>
                <c:pt idx="21">
                  <c:v>5.555555555555555</c:v>
                </c:pt>
                <c:pt idx="22">
                  <c:v>5.555555555555555</c:v>
                </c:pt>
              </c:numCache>
            </c:numRef>
          </c:val>
          <c:smooth val="0"/>
        </c:ser>
        <c:marker val="1"/>
        <c:axId val="51004115"/>
        <c:axId val="56383852"/>
      </c:lineChart>
      <c:catAx>
        <c:axId val="51004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Сутки опыта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83852"/>
        <c:crosses val="autoZero"/>
        <c:auto val="1"/>
        <c:lblOffset val="100"/>
        <c:noMultiLvlLbl val="0"/>
      </c:catAx>
      <c:valAx>
        <c:axId val="5638385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Выжившие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04115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152400</xdr:rowOff>
    </xdr:from>
    <xdr:to>
      <xdr:col>10</xdr:col>
      <xdr:colOff>676275</xdr:colOff>
      <xdr:row>21</xdr:row>
      <xdr:rowOff>9525</xdr:rowOff>
    </xdr:to>
    <xdr:graphicFrame>
      <xdr:nvGraphicFramePr>
        <xdr:cNvPr id="1" name="Chart 2"/>
        <xdr:cNvGraphicFramePr/>
      </xdr:nvGraphicFramePr>
      <xdr:xfrm>
        <a:off x="695325" y="152400"/>
        <a:ext cx="68389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zoomScale="75" zoomScaleNormal="75" workbookViewId="0" topLeftCell="A23">
      <selection activeCell="D46" sqref="D46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2001</v>
      </c>
    </row>
    <row r="3" ht="12.75">
      <c r="A3" s="1" t="s">
        <v>8</v>
      </c>
    </row>
    <row r="4" spans="3:17" ht="12.75" customHeight="1">
      <c r="C4" s="12" t="s">
        <v>9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t="s">
        <v>10</v>
      </c>
      <c r="Q4" t="s">
        <v>11</v>
      </c>
    </row>
    <row r="5" spans="1:15" ht="12.75">
      <c r="A5" s="3" t="s">
        <v>12</v>
      </c>
      <c r="B5" s="3" t="s">
        <v>13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3">
        <v>37137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(36-O6)</f>
        <v>36</v>
      </c>
    </row>
    <row r="7" spans="1:17" ht="12.75">
      <c r="A7" s="3">
        <v>37138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aca="true" t="shared" si="0" ref="Q7:Q34">(36-O7)</f>
        <v>36</v>
      </c>
    </row>
    <row r="8" spans="1:17" ht="12.75">
      <c r="A8" s="3">
        <v>37139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36</v>
      </c>
    </row>
    <row r="9" spans="1:17" ht="12.75">
      <c r="A9" s="3">
        <v>37140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36</v>
      </c>
    </row>
    <row r="10" spans="1:17" ht="12.75">
      <c r="A10" s="3">
        <v>37141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O10" s="2">
        <v>0</v>
      </c>
      <c r="Q10">
        <f t="shared" si="0"/>
        <v>36</v>
      </c>
    </row>
    <row r="11" spans="1:17" ht="12.75">
      <c r="A11" s="3">
        <v>37142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O11" s="2">
        <v>0</v>
      </c>
      <c r="Q11">
        <f t="shared" si="0"/>
        <v>36</v>
      </c>
    </row>
    <row r="12" spans="1:17" ht="12.75">
      <c r="A12" s="3">
        <v>37143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t="shared" si="0"/>
        <v>36</v>
      </c>
    </row>
    <row r="13" spans="1:17" ht="12.75">
      <c r="A13" s="3">
        <v>37144</v>
      </c>
      <c r="B13" s="5">
        <v>8</v>
      </c>
      <c r="C13" s="2"/>
      <c r="D13" s="2" t="s">
        <v>28</v>
      </c>
      <c r="E13" s="2"/>
      <c r="F13" s="2" t="s">
        <v>28</v>
      </c>
      <c r="G13" s="2"/>
      <c r="H13" s="2"/>
      <c r="I13" s="2" t="s">
        <v>29</v>
      </c>
      <c r="J13" s="2"/>
      <c r="K13" s="2" t="s">
        <v>28</v>
      </c>
      <c r="L13" s="2" t="s">
        <v>29</v>
      </c>
      <c r="M13" s="2"/>
      <c r="N13" s="2"/>
      <c r="O13" s="2">
        <v>7</v>
      </c>
      <c r="Q13">
        <f t="shared" si="0"/>
        <v>29</v>
      </c>
    </row>
    <row r="14" spans="1:17" ht="12.75">
      <c r="A14" s="3">
        <v>37145</v>
      </c>
      <c r="B14" s="5">
        <v>9</v>
      </c>
      <c r="C14" s="2"/>
      <c r="D14" s="2"/>
      <c r="E14" s="2"/>
      <c r="F14" s="2" t="s">
        <v>28</v>
      </c>
      <c r="G14" s="2"/>
      <c r="H14" s="2"/>
      <c r="I14" s="2"/>
      <c r="J14" s="2"/>
      <c r="K14" s="2"/>
      <c r="L14" s="2"/>
      <c r="M14" s="2"/>
      <c r="O14" s="2">
        <v>8</v>
      </c>
      <c r="Q14">
        <f t="shared" si="0"/>
        <v>28</v>
      </c>
    </row>
    <row r="15" spans="1:17" ht="12.75">
      <c r="A15" s="3">
        <v>37146</v>
      </c>
      <c r="B15" s="5">
        <v>10</v>
      </c>
      <c r="C15" s="2"/>
      <c r="D15" s="2"/>
      <c r="E15" s="2" t="s">
        <v>28</v>
      </c>
      <c r="F15" s="2"/>
      <c r="G15" s="2"/>
      <c r="H15" s="2"/>
      <c r="I15" s="2"/>
      <c r="J15" s="2"/>
      <c r="K15" s="2"/>
      <c r="N15" s="2"/>
      <c r="O15" s="2">
        <v>9</v>
      </c>
      <c r="Q15">
        <f t="shared" si="0"/>
        <v>27</v>
      </c>
    </row>
    <row r="16" spans="1:17" ht="12.75">
      <c r="A16" s="3">
        <v>37147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>
        <v>9</v>
      </c>
      <c r="Q16">
        <f t="shared" si="0"/>
        <v>27</v>
      </c>
    </row>
    <row r="17" spans="1:17" ht="12.75">
      <c r="A17" s="3">
        <v>37148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M17" s="2"/>
      <c r="O17" s="2">
        <v>9</v>
      </c>
      <c r="Q17">
        <f t="shared" si="0"/>
        <v>27</v>
      </c>
    </row>
    <row r="18" spans="1:17" ht="12.75">
      <c r="A18" s="3">
        <v>37149</v>
      </c>
      <c r="B18" s="5">
        <v>13</v>
      </c>
      <c r="C18" s="2"/>
      <c r="D18" s="2"/>
      <c r="E18" s="2" t="s">
        <v>28</v>
      </c>
      <c r="F18" s="2"/>
      <c r="G18" s="2"/>
      <c r="H18" s="2"/>
      <c r="I18" s="2"/>
      <c r="J18" s="2"/>
      <c r="K18" s="2"/>
      <c r="L18" s="2"/>
      <c r="O18" s="2">
        <v>10</v>
      </c>
      <c r="Q18">
        <f t="shared" si="0"/>
        <v>26</v>
      </c>
    </row>
    <row r="19" spans="1:17" ht="12.75">
      <c r="A19" s="3">
        <v>37150</v>
      </c>
      <c r="B19" s="5">
        <v>14</v>
      </c>
      <c r="C19" s="2"/>
      <c r="D19" s="2"/>
      <c r="E19" s="2"/>
      <c r="F19" s="2"/>
      <c r="G19" s="2"/>
      <c r="H19" s="2"/>
      <c r="I19" s="2"/>
      <c r="J19" s="2" t="s">
        <v>28</v>
      </c>
      <c r="K19" s="2"/>
      <c r="L19" s="2" t="s">
        <v>28</v>
      </c>
      <c r="O19" s="2">
        <v>12</v>
      </c>
      <c r="Q19">
        <f t="shared" si="0"/>
        <v>24</v>
      </c>
    </row>
    <row r="20" spans="1:17" ht="12.75">
      <c r="A20" s="3">
        <v>37151</v>
      </c>
      <c r="B20" s="5">
        <v>15</v>
      </c>
      <c r="C20" s="2"/>
      <c r="D20" s="2"/>
      <c r="E20" s="2"/>
      <c r="F20" s="2"/>
      <c r="G20" s="2" t="s">
        <v>28</v>
      </c>
      <c r="H20" s="2"/>
      <c r="I20" s="2"/>
      <c r="J20" s="2" t="s">
        <v>28</v>
      </c>
      <c r="K20" s="2"/>
      <c r="N20" s="2" t="s">
        <v>28</v>
      </c>
      <c r="O20" s="2">
        <v>15</v>
      </c>
      <c r="Q20">
        <f t="shared" si="0"/>
        <v>21</v>
      </c>
    </row>
    <row r="21" spans="1:17" ht="12.75">
      <c r="A21" s="3">
        <v>37152</v>
      </c>
      <c r="B21" s="5">
        <v>16</v>
      </c>
      <c r="C21" s="2" t="s">
        <v>28</v>
      </c>
      <c r="D21" s="2"/>
      <c r="E21" s="2" t="s">
        <v>28</v>
      </c>
      <c r="F21" s="2" t="s">
        <v>28</v>
      </c>
      <c r="G21" s="2"/>
      <c r="H21" s="2"/>
      <c r="I21" s="2"/>
      <c r="J21" s="2"/>
      <c r="K21" s="2" t="s">
        <v>28</v>
      </c>
      <c r="L21" s="2"/>
      <c r="M21" s="2" t="s">
        <v>28</v>
      </c>
      <c r="O21" s="2">
        <v>20</v>
      </c>
      <c r="Q21">
        <f t="shared" si="0"/>
        <v>16</v>
      </c>
    </row>
    <row r="22" spans="1:17" ht="12.75">
      <c r="A22" s="3">
        <v>37153</v>
      </c>
      <c r="B22" s="5">
        <v>17</v>
      </c>
      <c r="C22" s="2"/>
      <c r="D22" s="2"/>
      <c r="E22" s="2"/>
      <c r="F22" s="2"/>
      <c r="G22" s="2"/>
      <c r="H22" s="2" t="s">
        <v>28</v>
      </c>
      <c r="I22" s="2"/>
      <c r="J22" s="2"/>
      <c r="K22" s="2"/>
      <c r="L22" s="2"/>
      <c r="M22" s="2"/>
      <c r="N22" s="2"/>
      <c r="O22" s="2">
        <v>21</v>
      </c>
      <c r="Q22">
        <f t="shared" si="0"/>
        <v>15</v>
      </c>
    </row>
    <row r="23" spans="1:17" ht="12.75">
      <c r="A23" s="3">
        <v>37154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N23" s="2"/>
      <c r="O23" s="2">
        <v>21</v>
      </c>
      <c r="Q23">
        <f t="shared" si="0"/>
        <v>15</v>
      </c>
    </row>
    <row r="24" spans="1:17" ht="12.75">
      <c r="A24" s="3">
        <v>37155</v>
      </c>
      <c r="B24" s="5">
        <v>19</v>
      </c>
      <c r="C24" s="2"/>
      <c r="D24" s="2"/>
      <c r="E24" s="2"/>
      <c r="F24" s="2"/>
      <c r="G24" s="2" t="s">
        <v>28</v>
      </c>
      <c r="H24" s="2"/>
      <c r="I24" s="2"/>
      <c r="J24" s="2"/>
      <c r="K24" s="2"/>
      <c r="N24" s="2" t="s">
        <v>28</v>
      </c>
      <c r="O24" s="2">
        <v>23</v>
      </c>
      <c r="Q24">
        <f t="shared" si="0"/>
        <v>13</v>
      </c>
    </row>
    <row r="25" spans="1:17" ht="12.75">
      <c r="A25" s="3">
        <v>37156</v>
      </c>
      <c r="B25" s="5">
        <v>20</v>
      </c>
      <c r="C25" s="2" t="s">
        <v>28</v>
      </c>
      <c r="D25" s="2" t="s">
        <v>28</v>
      </c>
      <c r="E25" s="2"/>
      <c r="F25" s="2"/>
      <c r="G25" s="2"/>
      <c r="H25" s="2"/>
      <c r="I25" s="2"/>
      <c r="J25" s="2"/>
      <c r="K25" s="2"/>
      <c r="M25" s="2" t="s">
        <v>28</v>
      </c>
      <c r="N25" s="2"/>
      <c r="O25" s="2">
        <v>26</v>
      </c>
      <c r="Q25">
        <f t="shared" si="0"/>
        <v>10</v>
      </c>
    </row>
    <row r="26" spans="1:17" ht="12.75">
      <c r="A26" s="3">
        <v>37157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M26" s="2"/>
      <c r="O26" s="2">
        <v>26</v>
      </c>
      <c r="Q26">
        <f t="shared" si="0"/>
        <v>10</v>
      </c>
    </row>
    <row r="27" spans="1:17" ht="12.75">
      <c r="A27" s="3">
        <v>37158</v>
      </c>
      <c r="B27" s="5">
        <v>22</v>
      </c>
      <c r="C27" s="2" t="s">
        <v>28</v>
      </c>
      <c r="D27" s="2"/>
      <c r="E27" s="2"/>
      <c r="F27" s="2"/>
      <c r="G27" s="2" t="s">
        <v>28</v>
      </c>
      <c r="H27" s="2" t="s">
        <v>28</v>
      </c>
      <c r="I27" s="2"/>
      <c r="J27" s="2"/>
      <c r="K27" s="2"/>
      <c r="M27" s="2" t="s">
        <v>28</v>
      </c>
      <c r="O27" s="2">
        <v>30</v>
      </c>
      <c r="Q27">
        <f t="shared" si="0"/>
        <v>6</v>
      </c>
    </row>
    <row r="28" spans="1:17" ht="12.75">
      <c r="A28" s="3">
        <v>37159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N28" s="2" t="s">
        <v>28</v>
      </c>
      <c r="O28" s="2">
        <v>31</v>
      </c>
      <c r="Q28">
        <f t="shared" si="0"/>
        <v>5</v>
      </c>
    </row>
    <row r="29" spans="1:17" ht="12.75">
      <c r="A29" s="3">
        <v>37160</v>
      </c>
      <c r="B29" s="5">
        <v>24</v>
      </c>
      <c r="C29" s="2"/>
      <c r="D29" s="2" t="s">
        <v>28</v>
      </c>
      <c r="E29" s="2"/>
      <c r="F29" s="2"/>
      <c r="G29" s="2"/>
      <c r="H29" s="2"/>
      <c r="I29" s="2"/>
      <c r="J29" s="2"/>
      <c r="K29" s="2" t="s">
        <v>28</v>
      </c>
      <c r="O29" s="2">
        <v>33</v>
      </c>
      <c r="Q29">
        <f t="shared" si="0"/>
        <v>3</v>
      </c>
    </row>
    <row r="30" spans="1:17" ht="12.75">
      <c r="A30" s="3">
        <v>37161</v>
      </c>
      <c r="B30" s="5">
        <v>25</v>
      </c>
      <c r="C30" s="2"/>
      <c r="D30" s="2"/>
      <c r="E30" s="2"/>
      <c r="F30" s="2"/>
      <c r="G30" s="2"/>
      <c r="H30" s="2" t="s">
        <v>28</v>
      </c>
      <c r="I30" s="2" t="s">
        <v>28</v>
      </c>
      <c r="J30" s="2"/>
      <c r="K30" s="2"/>
      <c r="O30" s="2">
        <v>35</v>
      </c>
      <c r="Q30">
        <f t="shared" si="0"/>
        <v>1</v>
      </c>
    </row>
    <row r="31" spans="1:17" ht="12.75">
      <c r="A31" s="3">
        <v>37162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O31" s="2">
        <v>35</v>
      </c>
      <c r="Q31">
        <f t="shared" si="0"/>
        <v>1</v>
      </c>
    </row>
    <row r="32" spans="1:17" ht="12.75">
      <c r="A32" s="3">
        <v>37163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>
        <v>35</v>
      </c>
      <c r="Q32">
        <f t="shared" si="0"/>
        <v>1</v>
      </c>
    </row>
    <row r="33" spans="1:17" ht="12.75">
      <c r="A33" s="3">
        <v>37164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O33" s="2">
        <v>35</v>
      </c>
      <c r="Q33">
        <f t="shared" si="0"/>
        <v>1</v>
      </c>
    </row>
    <row r="34" spans="1:17" ht="12.75">
      <c r="A34" s="3">
        <v>37165</v>
      </c>
      <c r="B34" s="5">
        <v>29</v>
      </c>
      <c r="C34" s="2"/>
      <c r="D34" s="2"/>
      <c r="E34" s="2"/>
      <c r="F34" s="2"/>
      <c r="G34" s="2"/>
      <c r="H34" s="2"/>
      <c r="I34" s="2"/>
      <c r="J34" s="2" t="s">
        <v>28</v>
      </c>
      <c r="K34" s="2"/>
      <c r="N34" s="2"/>
      <c r="O34" s="2">
        <v>36</v>
      </c>
      <c r="Q34">
        <f t="shared" si="0"/>
        <v>0</v>
      </c>
    </row>
    <row r="35" spans="1:15" ht="12.75">
      <c r="A35" s="3">
        <v>37166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O35" s="2"/>
    </row>
    <row r="36" spans="1:15" ht="12.75">
      <c r="A36" s="3">
        <v>37167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3">
        <v>37168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3">
        <v>37169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3">
        <v>37170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3">
        <v>37171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1:14" ht="12.75">
      <c r="A42" t="s">
        <v>16</v>
      </c>
      <c r="C42" s="6">
        <v>16</v>
      </c>
      <c r="D42" s="6">
        <v>24</v>
      </c>
      <c r="E42" s="6">
        <v>16</v>
      </c>
      <c r="F42" s="6">
        <v>16</v>
      </c>
      <c r="G42" s="6">
        <v>15</v>
      </c>
      <c r="H42" s="6">
        <v>25</v>
      </c>
      <c r="I42" s="6">
        <v>8</v>
      </c>
      <c r="J42" s="6">
        <v>13</v>
      </c>
      <c r="K42" s="6">
        <v>24</v>
      </c>
      <c r="L42" s="6">
        <v>8</v>
      </c>
      <c r="M42" s="6">
        <v>21</v>
      </c>
      <c r="N42" s="6">
        <v>19</v>
      </c>
    </row>
    <row r="43" spans="1:14" ht="12.75">
      <c r="A43" t="s">
        <v>16</v>
      </c>
      <c r="C43" s="6">
        <v>20</v>
      </c>
      <c r="D43" s="6">
        <v>8</v>
      </c>
      <c r="E43" s="6">
        <v>10</v>
      </c>
      <c r="F43" s="6">
        <v>9</v>
      </c>
      <c r="G43" s="6">
        <v>19</v>
      </c>
      <c r="H43" s="6">
        <v>17</v>
      </c>
      <c r="I43" s="6">
        <v>8</v>
      </c>
      <c r="J43" s="6">
        <v>15</v>
      </c>
      <c r="K43" s="6">
        <v>16</v>
      </c>
      <c r="L43" s="6">
        <v>8</v>
      </c>
      <c r="M43" s="6">
        <v>20</v>
      </c>
      <c r="N43" s="6">
        <v>15</v>
      </c>
    </row>
    <row r="44" spans="1:14" ht="12.75">
      <c r="A44" t="s">
        <v>16</v>
      </c>
      <c r="C44" s="6">
        <v>22</v>
      </c>
      <c r="D44" s="6">
        <v>20</v>
      </c>
      <c r="E44" s="6">
        <v>13</v>
      </c>
      <c r="F44" s="6">
        <v>8</v>
      </c>
      <c r="G44" s="6">
        <v>22</v>
      </c>
      <c r="H44" s="6">
        <v>20</v>
      </c>
      <c r="I44" s="6">
        <v>25</v>
      </c>
      <c r="J44" s="6">
        <v>29</v>
      </c>
      <c r="K44" s="6">
        <v>8</v>
      </c>
      <c r="L44" s="6">
        <v>14</v>
      </c>
      <c r="M44" s="6">
        <v>16</v>
      </c>
      <c r="N44" s="6">
        <v>10</v>
      </c>
    </row>
    <row r="45" spans="1:14" ht="12.75">
      <c r="A45" t="s">
        <v>16</v>
      </c>
      <c r="C45" s="6">
        <f>SUM(C42:C44)</f>
        <v>58</v>
      </c>
      <c r="D45" s="6">
        <f>SUM(D42:D44)</f>
        <v>52</v>
      </c>
      <c r="E45" s="6">
        <f aca="true" t="shared" si="1" ref="D45:N45">SUM(E42:E44)</f>
        <v>39</v>
      </c>
      <c r="F45" s="6">
        <f t="shared" si="1"/>
        <v>33</v>
      </c>
      <c r="G45" s="6">
        <f t="shared" si="1"/>
        <v>56</v>
      </c>
      <c r="H45" s="6">
        <f t="shared" si="1"/>
        <v>62</v>
      </c>
      <c r="I45" s="6">
        <f t="shared" si="1"/>
        <v>41</v>
      </c>
      <c r="J45" s="6">
        <f t="shared" si="1"/>
        <v>57</v>
      </c>
      <c r="K45" s="6">
        <f t="shared" si="1"/>
        <v>48</v>
      </c>
      <c r="L45" s="6">
        <f t="shared" si="1"/>
        <v>30</v>
      </c>
      <c r="M45" s="6">
        <f t="shared" si="1"/>
        <v>57</v>
      </c>
      <c r="N45" s="6">
        <f t="shared" si="1"/>
        <v>44</v>
      </c>
    </row>
    <row r="47" spans="1:14" ht="12.75">
      <c r="A47" s="1" t="s">
        <v>0</v>
      </c>
      <c r="C47" s="2">
        <f>AVERAGE(C45:N45)/3</f>
        <v>16.02777777777778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3" ht="12.75">
      <c r="A48" s="1" t="s">
        <v>1</v>
      </c>
      <c r="C48">
        <f>SQRT(VAR(C45:N45)/36)</f>
        <v>1.7644902736841395</v>
      </c>
    </row>
    <row r="49" spans="1:3" ht="12.75">
      <c r="A49" s="1" t="s">
        <v>2</v>
      </c>
      <c r="C49" s="2">
        <v>29</v>
      </c>
    </row>
    <row r="50" ht="12.75">
      <c r="A50" t="s">
        <v>20</v>
      </c>
    </row>
    <row r="51" ht="12.75">
      <c r="A51" t="s">
        <v>17</v>
      </c>
    </row>
    <row r="52" ht="12.75">
      <c r="A52" t="s">
        <v>6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zoomScale="75" zoomScaleNormal="75" workbookViewId="0" topLeftCell="A23">
      <selection activeCell="D46" sqref="D46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2001</v>
      </c>
    </row>
    <row r="3" ht="12.75">
      <c r="A3" s="1" t="s">
        <v>14</v>
      </c>
    </row>
    <row r="4" spans="3:17" ht="12.75" customHeight="1">
      <c r="C4" s="12" t="s">
        <v>9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t="s">
        <v>10</v>
      </c>
      <c r="Q4" t="s">
        <v>11</v>
      </c>
    </row>
    <row r="5" spans="1:15" ht="12.75">
      <c r="A5" s="3" t="s">
        <v>12</v>
      </c>
      <c r="B5" s="3" t="s">
        <v>13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3">
        <v>37137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(36-O6)</f>
        <v>36</v>
      </c>
    </row>
    <row r="7" spans="1:17" ht="12.75">
      <c r="A7" s="3">
        <v>37138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aca="true" t="shared" si="0" ref="Q7:Q34">(36-O7)</f>
        <v>36</v>
      </c>
    </row>
    <row r="8" spans="1:17" ht="12.75">
      <c r="A8" s="3">
        <v>37139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36</v>
      </c>
    </row>
    <row r="9" spans="1:17" ht="12.75">
      <c r="A9" s="3">
        <v>37140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36</v>
      </c>
    </row>
    <row r="10" spans="1:17" ht="12.75">
      <c r="A10" s="3">
        <v>37141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O10" s="2">
        <v>0</v>
      </c>
      <c r="Q10">
        <f t="shared" si="0"/>
        <v>36</v>
      </c>
    </row>
    <row r="11" spans="1:17" ht="12.75">
      <c r="A11" s="3">
        <v>37142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O11" s="2">
        <v>0</v>
      </c>
      <c r="Q11">
        <f t="shared" si="0"/>
        <v>36</v>
      </c>
    </row>
    <row r="12" spans="1:17" ht="12.75">
      <c r="A12" s="3">
        <v>37143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t="shared" si="0"/>
        <v>36</v>
      </c>
    </row>
    <row r="13" spans="1:17" ht="12.75">
      <c r="A13" s="3">
        <v>37144</v>
      </c>
      <c r="B13" s="5">
        <v>8</v>
      </c>
      <c r="C13" s="2"/>
      <c r="D13" s="2"/>
      <c r="E13" s="2"/>
      <c r="F13" s="2" t="s">
        <v>28</v>
      </c>
      <c r="G13" s="2" t="s">
        <v>28</v>
      </c>
      <c r="H13" s="2" t="s">
        <v>28</v>
      </c>
      <c r="I13" s="2"/>
      <c r="J13" s="2"/>
      <c r="K13" s="2"/>
      <c r="L13" s="2"/>
      <c r="M13" s="2" t="s">
        <v>28</v>
      </c>
      <c r="N13" s="2"/>
      <c r="O13" s="2">
        <v>4</v>
      </c>
      <c r="Q13">
        <f t="shared" si="0"/>
        <v>32</v>
      </c>
    </row>
    <row r="14" spans="1:17" ht="12.75">
      <c r="A14" s="3">
        <v>37145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>
        <v>4</v>
      </c>
      <c r="Q14">
        <f t="shared" si="0"/>
        <v>32</v>
      </c>
    </row>
    <row r="15" spans="1:17" ht="12.75">
      <c r="A15" s="3">
        <v>37146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 t="s">
        <v>28</v>
      </c>
      <c r="L15" s="2"/>
      <c r="M15" s="2" t="s">
        <v>28</v>
      </c>
      <c r="N15" s="2"/>
      <c r="O15" s="2">
        <v>6</v>
      </c>
      <c r="Q15">
        <f t="shared" si="0"/>
        <v>30</v>
      </c>
    </row>
    <row r="16" spans="1:17" ht="12.75">
      <c r="A16" s="3">
        <v>37147</v>
      </c>
      <c r="B16" s="5">
        <v>11</v>
      </c>
      <c r="C16" s="2" t="s">
        <v>28</v>
      </c>
      <c r="D16" s="2"/>
      <c r="E16" s="2"/>
      <c r="F16" s="2"/>
      <c r="G16" s="2"/>
      <c r="H16" s="2" t="s">
        <v>28</v>
      </c>
      <c r="I16" s="2"/>
      <c r="J16" s="2"/>
      <c r="K16" s="2"/>
      <c r="L16" s="2"/>
      <c r="M16" s="2"/>
      <c r="O16" s="2">
        <v>8</v>
      </c>
      <c r="Q16">
        <f t="shared" si="0"/>
        <v>28</v>
      </c>
    </row>
    <row r="17" spans="1:17" ht="12.75">
      <c r="A17" s="3">
        <v>37148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M17" s="2" t="s">
        <v>28</v>
      </c>
      <c r="O17" s="2">
        <v>9</v>
      </c>
      <c r="Q17">
        <f t="shared" si="0"/>
        <v>27</v>
      </c>
    </row>
    <row r="18" spans="1:17" ht="12.75">
      <c r="A18" s="3">
        <v>37149</v>
      </c>
      <c r="B18" s="5">
        <v>13</v>
      </c>
      <c r="C18" s="2"/>
      <c r="D18" s="2"/>
      <c r="E18" s="2" t="s">
        <v>28</v>
      </c>
      <c r="F18" s="2"/>
      <c r="G18" s="2"/>
      <c r="H18" s="2"/>
      <c r="I18" s="2"/>
      <c r="J18" s="2" t="s">
        <v>28</v>
      </c>
      <c r="K18" s="2"/>
      <c r="L18" s="2"/>
      <c r="M18" s="2"/>
      <c r="O18" s="2">
        <v>11</v>
      </c>
      <c r="Q18">
        <f t="shared" si="0"/>
        <v>25</v>
      </c>
    </row>
    <row r="19" spans="1:17" ht="12.75">
      <c r="A19" s="3">
        <v>37150</v>
      </c>
      <c r="B19" s="5">
        <v>14</v>
      </c>
      <c r="C19" s="2"/>
      <c r="D19" s="2"/>
      <c r="E19" s="2"/>
      <c r="F19" s="2"/>
      <c r="G19" s="2" t="s">
        <v>28</v>
      </c>
      <c r="H19" s="2"/>
      <c r="I19" s="2"/>
      <c r="J19" s="2"/>
      <c r="K19" s="2"/>
      <c r="O19" s="2">
        <v>12</v>
      </c>
      <c r="Q19">
        <f t="shared" si="0"/>
        <v>24</v>
      </c>
    </row>
    <row r="20" spans="1:17" ht="12.75">
      <c r="A20" s="3">
        <v>37151</v>
      </c>
      <c r="B20" s="5">
        <v>15</v>
      </c>
      <c r="C20" s="2" t="s">
        <v>28</v>
      </c>
      <c r="D20" s="2"/>
      <c r="E20" s="2" t="s">
        <v>28</v>
      </c>
      <c r="F20" s="2" t="s">
        <v>28</v>
      </c>
      <c r="G20" s="2"/>
      <c r="H20" s="2"/>
      <c r="I20" s="2"/>
      <c r="J20" s="2"/>
      <c r="K20" s="2" t="s">
        <v>28</v>
      </c>
      <c r="L20" s="2" t="s">
        <v>28</v>
      </c>
      <c r="N20" s="2"/>
      <c r="O20" s="2">
        <v>17</v>
      </c>
      <c r="Q20">
        <f t="shared" si="0"/>
        <v>19</v>
      </c>
    </row>
    <row r="21" spans="1:17" ht="12.75">
      <c r="A21" s="3">
        <v>37152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O21" s="2">
        <v>17</v>
      </c>
      <c r="Q21">
        <f t="shared" si="0"/>
        <v>19</v>
      </c>
    </row>
    <row r="22" spans="1:17" ht="12.75">
      <c r="A22" s="3">
        <v>37153</v>
      </c>
      <c r="B22" s="5">
        <v>17</v>
      </c>
      <c r="C22" s="2"/>
      <c r="D22" s="2"/>
      <c r="E22" s="2"/>
      <c r="F22" s="2"/>
      <c r="G22" s="2"/>
      <c r="H22" s="2"/>
      <c r="I22" s="2"/>
      <c r="J22" s="2" t="s">
        <v>28</v>
      </c>
      <c r="K22" s="2"/>
      <c r="L22" s="2" t="s">
        <v>28</v>
      </c>
      <c r="M22" s="2"/>
      <c r="N22" s="2" t="s">
        <v>28</v>
      </c>
      <c r="O22" s="2">
        <v>20</v>
      </c>
      <c r="Q22">
        <f t="shared" si="0"/>
        <v>16</v>
      </c>
    </row>
    <row r="23" spans="1:17" ht="12.75">
      <c r="A23" s="3">
        <v>37154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 t="s">
        <v>28</v>
      </c>
      <c r="N23" s="2"/>
      <c r="O23" s="2">
        <v>21</v>
      </c>
      <c r="Q23">
        <f t="shared" si="0"/>
        <v>15</v>
      </c>
    </row>
    <row r="24" spans="1:17" ht="12.75">
      <c r="A24" s="3">
        <v>37155</v>
      </c>
      <c r="B24" s="5">
        <v>19</v>
      </c>
      <c r="C24" s="2" t="s">
        <v>28</v>
      </c>
      <c r="D24" s="2" t="s">
        <v>29</v>
      </c>
      <c r="E24" s="2" t="s">
        <v>28</v>
      </c>
      <c r="F24" s="2" t="s">
        <v>28</v>
      </c>
      <c r="G24" s="2" t="s">
        <v>28</v>
      </c>
      <c r="H24" s="2"/>
      <c r="I24" s="2" t="s">
        <v>28</v>
      </c>
      <c r="J24" s="2"/>
      <c r="K24" s="2"/>
      <c r="O24" s="2">
        <v>28</v>
      </c>
      <c r="Q24">
        <f t="shared" si="0"/>
        <v>8</v>
      </c>
    </row>
    <row r="25" spans="1:17" ht="12.75">
      <c r="A25" s="3">
        <v>37156</v>
      </c>
      <c r="B25" s="5">
        <v>20</v>
      </c>
      <c r="C25" s="2"/>
      <c r="D25" s="2"/>
      <c r="E25" s="2"/>
      <c r="F25" s="2"/>
      <c r="G25" s="2"/>
      <c r="H25" s="2"/>
      <c r="I25" s="2" t="s">
        <v>28</v>
      </c>
      <c r="J25" s="2" t="s">
        <v>28</v>
      </c>
      <c r="K25" s="2"/>
      <c r="M25" s="2"/>
      <c r="N25" s="2"/>
      <c r="O25" s="2">
        <v>30</v>
      </c>
      <c r="Q25">
        <f t="shared" si="0"/>
        <v>6</v>
      </c>
    </row>
    <row r="26" spans="1:17" ht="12.75">
      <c r="A26" s="3">
        <v>37157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 t="s">
        <v>28</v>
      </c>
      <c r="M26" s="2"/>
      <c r="N26" s="2" t="s">
        <v>28</v>
      </c>
      <c r="O26" s="2">
        <v>32</v>
      </c>
      <c r="Q26">
        <f t="shared" si="0"/>
        <v>4</v>
      </c>
    </row>
    <row r="27" spans="1:17" ht="12.75">
      <c r="A27" s="3">
        <v>37158</v>
      </c>
      <c r="B27" s="5">
        <v>22</v>
      </c>
      <c r="C27" s="2"/>
      <c r="D27" s="2"/>
      <c r="E27" s="2"/>
      <c r="F27" s="2"/>
      <c r="G27" s="2"/>
      <c r="H27" s="2" t="s">
        <v>28</v>
      </c>
      <c r="I27" s="2" t="s">
        <v>28</v>
      </c>
      <c r="J27" s="2"/>
      <c r="K27" s="2"/>
      <c r="M27" s="2"/>
      <c r="N27" s="2"/>
      <c r="O27" s="2">
        <v>34</v>
      </c>
      <c r="Q27">
        <f t="shared" si="0"/>
        <v>2</v>
      </c>
    </row>
    <row r="28" spans="1:17" ht="12.75">
      <c r="A28" s="3">
        <v>37159</v>
      </c>
      <c r="B28" s="5">
        <v>23</v>
      </c>
      <c r="C28" s="2"/>
      <c r="D28" s="2" t="s">
        <v>28</v>
      </c>
      <c r="E28" s="2"/>
      <c r="F28" s="2"/>
      <c r="G28" s="2"/>
      <c r="H28" s="2"/>
      <c r="I28" s="2"/>
      <c r="J28" s="2"/>
      <c r="K28" s="2"/>
      <c r="O28" s="2">
        <v>35</v>
      </c>
      <c r="Q28">
        <f t="shared" si="0"/>
        <v>1</v>
      </c>
    </row>
    <row r="29" spans="1:17" ht="12.75">
      <c r="A29" s="3">
        <v>37160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O29" s="2">
        <v>35</v>
      </c>
      <c r="Q29">
        <f t="shared" si="0"/>
        <v>1</v>
      </c>
    </row>
    <row r="30" spans="1:17" ht="12.75">
      <c r="A30" s="3">
        <v>37161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O30" s="2">
        <v>35</v>
      </c>
      <c r="Q30">
        <f t="shared" si="0"/>
        <v>1</v>
      </c>
    </row>
    <row r="31" spans="1:17" ht="12.75">
      <c r="A31" s="3">
        <v>37162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N31" s="2" t="s">
        <v>28</v>
      </c>
      <c r="O31" s="2">
        <v>36</v>
      </c>
      <c r="Q31">
        <f t="shared" si="0"/>
        <v>0</v>
      </c>
    </row>
    <row r="32" spans="1:15" ht="12.75">
      <c r="A32" s="3">
        <v>37163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3">
        <v>37164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O33" s="2"/>
    </row>
    <row r="34" spans="1:15" ht="12.75">
      <c r="A34" s="3">
        <v>37165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3">
        <v>37166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O35" s="2"/>
    </row>
    <row r="36" spans="1:15" ht="12.75">
      <c r="A36" s="3">
        <v>37167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3">
        <v>37168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3">
        <v>37169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3">
        <v>37170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3">
        <v>37171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1:14" ht="12.75">
      <c r="A42" t="s">
        <v>16</v>
      </c>
      <c r="C42" s="6">
        <v>15</v>
      </c>
      <c r="D42" s="6">
        <v>19</v>
      </c>
      <c r="E42" s="6">
        <v>19</v>
      </c>
      <c r="F42" s="6">
        <v>19</v>
      </c>
      <c r="G42" s="6">
        <v>14</v>
      </c>
      <c r="H42" s="6">
        <v>8</v>
      </c>
      <c r="I42" s="6">
        <v>20</v>
      </c>
      <c r="J42" s="6">
        <v>20</v>
      </c>
      <c r="K42" s="6">
        <v>10</v>
      </c>
      <c r="L42" s="6">
        <v>18</v>
      </c>
      <c r="M42" s="6">
        <v>10</v>
      </c>
      <c r="N42" s="6">
        <v>17</v>
      </c>
    </row>
    <row r="43" spans="1:14" ht="12.75">
      <c r="A43" t="s">
        <v>16</v>
      </c>
      <c r="C43" s="6">
        <v>19</v>
      </c>
      <c r="D43" s="6">
        <v>19</v>
      </c>
      <c r="E43" s="6">
        <v>15</v>
      </c>
      <c r="F43" s="6">
        <v>15</v>
      </c>
      <c r="G43" s="6">
        <v>19</v>
      </c>
      <c r="H43" s="6">
        <v>22</v>
      </c>
      <c r="I43" s="6">
        <v>19</v>
      </c>
      <c r="J43" s="6">
        <v>17</v>
      </c>
      <c r="K43" s="6">
        <v>10</v>
      </c>
      <c r="L43" s="6">
        <v>17</v>
      </c>
      <c r="M43" s="6">
        <v>10</v>
      </c>
      <c r="N43" s="6">
        <v>21</v>
      </c>
    </row>
    <row r="44" spans="1:14" ht="12.75">
      <c r="A44" t="s">
        <v>16</v>
      </c>
      <c r="C44" s="6">
        <v>11</v>
      </c>
      <c r="D44" s="6">
        <v>23</v>
      </c>
      <c r="E44" s="6">
        <v>13</v>
      </c>
      <c r="F44" s="6">
        <v>8</v>
      </c>
      <c r="G44" s="6">
        <v>8</v>
      </c>
      <c r="H44" s="6">
        <v>8</v>
      </c>
      <c r="I44" s="6">
        <v>22</v>
      </c>
      <c r="J44" s="6">
        <v>13</v>
      </c>
      <c r="K44" s="6">
        <v>15</v>
      </c>
      <c r="L44" s="6">
        <v>15</v>
      </c>
      <c r="M44" s="6">
        <v>10</v>
      </c>
      <c r="N44" s="6">
        <v>26</v>
      </c>
    </row>
    <row r="45" spans="1:14" ht="12.75">
      <c r="A45" t="s">
        <v>16</v>
      </c>
      <c r="C45" s="6">
        <f>SUM(C42:C44)</f>
        <v>45</v>
      </c>
      <c r="D45" s="6">
        <f>SUM(D42:D44)</f>
        <v>61</v>
      </c>
      <c r="E45" s="6">
        <f aca="true" t="shared" si="1" ref="D45:N45">SUM(E42:E44)</f>
        <v>47</v>
      </c>
      <c r="F45" s="6">
        <f t="shared" si="1"/>
        <v>42</v>
      </c>
      <c r="G45" s="6">
        <f t="shared" si="1"/>
        <v>41</v>
      </c>
      <c r="H45" s="6">
        <f t="shared" si="1"/>
        <v>38</v>
      </c>
      <c r="I45" s="6">
        <f t="shared" si="1"/>
        <v>61</v>
      </c>
      <c r="J45" s="6">
        <f t="shared" si="1"/>
        <v>50</v>
      </c>
      <c r="K45" s="6">
        <f t="shared" si="1"/>
        <v>35</v>
      </c>
      <c r="L45" s="6">
        <f t="shared" si="1"/>
        <v>50</v>
      </c>
      <c r="M45" s="6">
        <f t="shared" si="1"/>
        <v>30</v>
      </c>
      <c r="N45" s="6">
        <f t="shared" si="1"/>
        <v>64</v>
      </c>
    </row>
    <row r="47" spans="1:14" ht="12.75">
      <c r="A47" s="1" t="s">
        <v>0</v>
      </c>
      <c r="C47" s="2">
        <f>AVERAGE(C45:N45)/3</f>
        <v>15.666666666666666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3" ht="12.75">
      <c r="A48" s="1" t="s">
        <v>1</v>
      </c>
      <c r="C48">
        <f>SQRT(VAR(C45:N45)/36)</f>
        <v>1.7964611677608642</v>
      </c>
    </row>
    <row r="49" spans="1:3" ht="12.75">
      <c r="A49" s="1" t="s">
        <v>2</v>
      </c>
      <c r="C49" s="2">
        <v>26</v>
      </c>
    </row>
    <row r="50" ht="12.75">
      <c r="A50" t="s">
        <v>21</v>
      </c>
    </row>
    <row r="51" ht="12.75">
      <c r="A51" t="s">
        <v>18</v>
      </c>
    </row>
    <row r="52" ht="12.75">
      <c r="A52" t="s">
        <v>6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2001</v>
      </c>
    </row>
    <row r="3" ht="12.75">
      <c r="A3" s="1" t="s">
        <v>15</v>
      </c>
    </row>
    <row r="4" spans="3:17" ht="12.75" customHeight="1">
      <c r="C4" s="12" t="s">
        <v>9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t="s">
        <v>10</v>
      </c>
      <c r="Q4" t="s">
        <v>11</v>
      </c>
    </row>
    <row r="5" spans="1:15" ht="12.75">
      <c r="A5" s="3" t="s">
        <v>12</v>
      </c>
      <c r="B5" s="3" t="s">
        <v>13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3">
        <v>37137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(36-O6)</f>
        <v>36</v>
      </c>
    </row>
    <row r="7" spans="1:17" ht="12.75">
      <c r="A7" s="3">
        <v>37138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aca="true" t="shared" si="0" ref="Q7:Q32">(36-O7)</f>
        <v>36</v>
      </c>
    </row>
    <row r="8" spans="1:17" ht="12.75">
      <c r="A8" s="3">
        <v>37139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36</v>
      </c>
    </row>
    <row r="9" spans="1:17" ht="12.75">
      <c r="A9" s="3">
        <v>37140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36</v>
      </c>
    </row>
    <row r="10" spans="1:17" ht="12.75">
      <c r="A10" s="3">
        <v>37141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O10" s="2">
        <v>0</v>
      </c>
      <c r="Q10">
        <f t="shared" si="0"/>
        <v>36</v>
      </c>
    </row>
    <row r="11" spans="1:17" ht="12.75">
      <c r="A11" s="3">
        <v>37142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O11" s="2">
        <v>0</v>
      </c>
      <c r="Q11">
        <f t="shared" si="0"/>
        <v>36</v>
      </c>
    </row>
    <row r="12" spans="1:17" ht="12.75">
      <c r="A12" s="3">
        <v>37143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t="shared" si="0"/>
        <v>36</v>
      </c>
    </row>
    <row r="13" spans="1:17" ht="12.75">
      <c r="A13" s="3">
        <v>37144</v>
      </c>
      <c r="B13" s="5">
        <v>8</v>
      </c>
      <c r="C13" s="2" t="s">
        <v>28</v>
      </c>
      <c r="D13" s="2"/>
      <c r="E13" s="2"/>
      <c r="F13" s="2"/>
      <c r="G13" s="2"/>
      <c r="H13" s="2"/>
      <c r="I13" s="2"/>
      <c r="J13" s="2"/>
      <c r="K13" s="2"/>
      <c r="L13" s="2" t="s">
        <v>29</v>
      </c>
      <c r="M13" s="2" t="s">
        <v>28</v>
      </c>
      <c r="N13" s="2" t="s">
        <v>28</v>
      </c>
      <c r="O13" s="2">
        <v>5</v>
      </c>
      <c r="Q13">
        <f t="shared" si="0"/>
        <v>31</v>
      </c>
    </row>
    <row r="14" spans="1:17" ht="12.75">
      <c r="A14" s="3">
        <v>37145</v>
      </c>
      <c r="B14" s="5">
        <v>9</v>
      </c>
      <c r="C14" s="2"/>
      <c r="D14" s="2" t="s">
        <v>28</v>
      </c>
      <c r="E14" s="2"/>
      <c r="F14" s="2" t="s">
        <v>28</v>
      </c>
      <c r="G14" s="2"/>
      <c r="H14" s="2" t="s">
        <v>28</v>
      </c>
      <c r="I14" s="2"/>
      <c r="J14" s="2"/>
      <c r="K14" s="2"/>
      <c r="L14" s="2"/>
      <c r="M14" s="2"/>
      <c r="O14" s="2">
        <v>8</v>
      </c>
      <c r="Q14">
        <f t="shared" si="0"/>
        <v>28</v>
      </c>
    </row>
    <row r="15" spans="1:17" ht="12.75">
      <c r="A15" s="3">
        <v>37146</v>
      </c>
      <c r="B15" s="5">
        <v>10</v>
      </c>
      <c r="C15" s="2" t="s">
        <v>28</v>
      </c>
      <c r="D15" s="2" t="s">
        <v>28</v>
      </c>
      <c r="E15" s="2"/>
      <c r="F15" s="2"/>
      <c r="G15" s="2"/>
      <c r="H15" s="2"/>
      <c r="I15" s="2"/>
      <c r="J15" s="2" t="s">
        <v>28</v>
      </c>
      <c r="K15" s="2"/>
      <c r="L15" s="2" t="s">
        <v>28</v>
      </c>
      <c r="M15" s="2" t="s">
        <v>28</v>
      </c>
      <c r="N15" s="2" t="s">
        <v>28</v>
      </c>
      <c r="O15" s="2">
        <v>14</v>
      </c>
      <c r="Q15">
        <f t="shared" si="0"/>
        <v>22</v>
      </c>
    </row>
    <row r="16" spans="1:17" ht="12.75">
      <c r="A16" s="3">
        <v>37147</v>
      </c>
      <c r="B16" s="5">
        <v>11</v>
      </c>
      <c r="C16" s="2" t="s">
        <v>28</v>
      </c>
      <c r="D16" s="2"/>
      <c r="E16" s="2"/>
      <c r="F16" s="2"/>
      <c r="G16" s="2"/>
      <c r="H16" s="2"/>
      <c r="I16" s="2"/>
      <c r="J16" s="2"/>
      <c r="K16" s="2" t="s">
        <v>28</v>
      </c>
      <c r="L16" s="2"/>
      <c r="M16" s="2"/>
      <c r="O16" s="2">
        <v>16</v>
      </c>
      <c r="Q16">
        <f t="shared" si="0"/>
        <v>20</v>
      </c>
    </row>
    <row r="17" spans="1:17" ht="12.75">
      <c r="A17" s="3">
        <v>37148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M17" s="2" t="s">
        <v>28</v>
      </c>
      <c r="O17" s="2">
        <v>17</v>
      </c>
      <c r="Q17">
        <f t="shared" si="0"/>
        <v>19</v>
      </c>
    </row>
    <row r="18" spans="1:17" ht="12.75">
      <c r="A18" s="3">
        <v>37149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O18" s="2">
        <v>17</v>
      </c>
      <c r="Q18">
        <f t="shared" si="0"/>
        <v>19</v>
      </c>
    </row>
    <row r="19" spans="1:17" ht="12.75">
      <c r="A19" s="3">
        <v>37150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N19" s="2"/>
      <c r="O19" s="2">
        <v>17</v>
      </c>
      <c r="Q19">
        <f t="shared" si="0"/>
        <v>19</v>
      </c>
    </row>
    <row r="20" spans="1:17" ht="12.75">
      <c r="A20" s="3">
        <v>37151</v>
      </c>
      <c r="B20" s="5">
        <v>15</v>
      </c>
      <c r="C20" s="2"/>
      <c r="D20" s="2"/>
      <c r="E20" s="2" t="s">
        <v>28</v>
      </c>
      <c r="F20" s="2"/>
      <c r="G20" s="2" t="s">
        <v>29</v>
      </c>
      <c r="H20" s="2"/>
      <c r="I20" s="2"/>
      <c r="J20" s="2" t="s">
        <v>28</v>
      </c>
      <c r="K20" s="2"/>
      <c r="N20" s="2"/>
      <c r="O20" s="2">
        <v>21</v>
      </c>
      <c r="Q20">
        <f t="shared" si="0"/>
        <v>15</v>
      </c>
    </row>
    <row r="21" spans="1:17" ht="12.75">
      <c r="A21" s="3">
        <v>37152</v>
      </c>
      <c r="B21" s="5">
        <v>16</v>
      </c>
      <c r="C21" s="2"/>
      <c r="D21" s="2"/>
      <c r="E21" s="2"/>
      <c r="F21" s="2" t="s">
        <v>28</v>
      </c>
      <c r="G21" s="2"/>
      <c r="H21" s="2"/>
      <c r="I21" s="2"/>
      <c r="J21" s="2"/>
      <c r="K21" s="2"/>
      <c r="L21" s="2"/>
      <c r="N21" s="2" t="s">
        <v>28</v>
      </c>
      <c r="O21" s="2">
        <v>23</v>
      </c>
      <c r="Q21">
        <f t="shared" si="0"/>
        <v>13</v>
      </c>
    </row>
    <row r="22" spans="1:17" ht="12.75">
      <c r="A22" s="3">
        <v>37153</v>
      </c>
      <c r="B22" s="5">
        <v>17</v>
      </c>
      <c r="C22" s="2"/>
      <c r="D22" s="2"/>
      <c r="E22" s="2" t="s">
        <v>28</v>
      </c>
      <c r="F22" s="2"/>
      <c r="G22" s="2"/>
      <c r="H22" s="2"/>
      <c r="I22" s="2"/>
      <c r="J22" s="2"/>
      <c r="K22" s="2"/>
      <c r="L22" s="2"/>
      <c r="M22" s="2"/>
      <c r="N22" s="2"/>
      <c r="O22" s="2">
        <v>24</v>
      </c>
      <c r="Q22">
        <f t="shared" si="0"/>
        <v>12</v>
      </c>
    </row>
    <row r="23" spans="1:17" ht="12.75">
      <c r="A23" s="3">
        <v>37154</v>
      </c>
      <c r="B23" s="5">
        <v>18</v>
      </c>
      <c r="C23" s="2"/>
      <c r="D23" s="2"/>
      <c r="E23" s="2" t="s">
        <v>28</v>
      </c>
      <c r="F23" s="2"/>
      <c r="G23" s="2"/>
      <c r="H23" s="2" t="s">
        <v>28</v>
      </c>
      <c r="I23" s="2"/>
      <c r="J23" s="2" t="s">
        <v>28</v>
      </c>
      <c r="K23" s="2"/>
      <c r="N23" s="2"/>
      <c r="O23" s="2">
        <v>27</v>
      </c>
      <c r="Q23">
        <f t="shared" si="0"/>
        <v>9</v>
      </c>
    </row>
    <row r="24" spans="1:17" ht="12.75">
      <c r="A24" s="3">
        <v>37155</v>
      </c>
      <c r="B24" s="5">
        <v>19</v>
      </c>
      <c r="C24" s="2"/>
      <c r="D24" s="2"/>
      <c r="E24" s="2"/>
      <c r="F24" s="2" t="s">
        <v>28</v>
      </c>
      <c r="G24" s="2" t="s">
        <v>28</v>
      </c>
      <c r="H24" s="2" t="s">
        <v>28</v>
      </c>
      <c r="I24" s="2" t="s">
        <v>29</v>
      </c>
      <c r="J24" s="2"/>
      <c r="K24" s="2"/>
      <c r="O24" s="2">
        <v>32</v>
      </c>
      <c r="Q24">
        <f t="shared" si="0"/>
        <v>4</v>
      </c>
    </row>
    <row r="25" spans="1:17" ht="12.75">
      <c r="A25" s="3">
        <v>37156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M25" s="2"/>
      <c r="N25" s="2"/>
      <c r="O25" s="2">
        <v>32</v>
      </c>
      <c r="Q25">
        <f t="shared" si="0"/>
        <v>4</v>
      </c>
    </row>
    <row r="26" spans="1:17" ht="12.75">
      <c r="A26" s="3">
        <v>37157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 t="s">
        <v>28</v>
      </c>
      <c r="M26" s="2"/>
      <c r="O26" s="2">
        <v>33</v>
      </c>
      <c r="Q26">
        <f t="shared" si="0"/>
        <v>3</v>
      </c>
    </row>
    <row r="27" spans="1:17" ht="12.75">
      <c r="A27" s="3">
        <v>37158</v>
      </c>
      <c r="B27" s="5">
        <v>22</v>
      </c>
      <c r="C27" s="2"/>
      <c r="D27" s="2"/>
      <c r="E27" s="2"/>
      <c r="F27" s="2"/>
      <c r="G27" s="2"/>
      <c r="H27" s="2"/>
      <c r="I27" s="2" t="s">
        <v>28</v>
      </c>
      <c r="J27" s="2"/>
      <c r="K27" s="2"/>
      <c r="M27" s="2"/>
      <c r="N27" s="2"/>
      <c r="O27" s="2">
        <v>34</v>
      </c>
      <c r="Q27">
        <f t="shared" si="0"/>
        <v>2</v>
      </c>
    </row>
    <row r="28" spans="1:17" ht="12.75">
      <c r="A28" s="3">
        <v>37159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O28" s="2">
        <v>34</v>
      </c>
      <c r="Q28">
        <f t="shared" si="0"/>
        <v>2</v>
      </c>
    </row>
    <row r="29" spans="1:17" ht="12.75">
      <c r="A29" s="3">
        <v>37160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 t="s">
        <v>28</v>
      </c>
      <c r="O29" s="2">
        <v>35</v>
      </c>
      <c r="Q29">
        <f t="shared" si="0"/>
        <v>1</v>
      </c>
    </row>
    <row r="30" spans="1:17" ht="12.75">
      <c r="A30" s="3">
        <v>37161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O30" s="2">
        <v>35</v>
      </c>
      <c r="Q30">
        <f t="shared" si="0"/>
        <v>1</v>
      </c>
    </row>
    <row r="31" spans="1:17" ht="12.75">
      <c r="A31" s="3">
        <v>37162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O31" s="2">
        <v>35</v>
      </c>
      <c r="Q31">
        <f t="shared" si="0"/>
        <v>1</v>
      </c>
    </row>
    <row r="32" spans="1:17" ht="12.75">
      <c r="A32" s="3">
        <v>37163</v>
      </c>
      <c r="B32" s="5">
        <v>27</v>
      </c>
      <c r="C32" s="2"/>
      <c r="D32" s="2" t="s">
        <v>28</v>
      </c>
      <c r="E32" s="2"/>
      <c r="F32" s="2"/>
      <c r="G32" s="2"/>
      <c r="H32" s="2"/>
      <c r="I32" s="2"/>
      <c r="J32" s="2"/>
      <c r="K32" s="2"/>
      <c r="L32" s="2"/>
      <c r="N32" s="2"/>
      <c r="O32" s="2">
        <v>36</v>
      </c>
      <c r="Q32">
        <f t="shared" si="0"/>
        <v>0</v>
      </c>
    </row>
    <row r="33" spans="1:15" ht="12.75">
      <c r="A33" s="3">
        <v>37164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O33" s="2"/>
    </row>
    <row r="34" spans="1:15" ht="12.75">
      <c r="A34" s="3">
        <v>37165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3">
        <v>37166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O35" s="2"/>
    </row>
    <row r="36" spans="1:15" ht="12.75">
      <c r="A36" s="3">
        <v>37167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3">
        <v>37168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3">
        <v>37169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3">
        <v>37170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3">
        <v>37171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1:14" ht="12.75">
      <c r="A42" t="s">
        <v>16</v>
      </c>
      <c r="C42" s="6">
        <v>8</v>
      </c>
      <c r="D42" s="6">
        <v>9</v>
      </c>
      <c r="E42" s="6">
        <v>17</v>
      </c>
      <c r="F42" s="6">
        <v>9</v>
      </c>
      <c r="G42" s="6">
        <v>19</v>
      </c>
      <c r="H42" s="6">
        <v>9</v>
      </c>
      <c r="I42" s="6">
        <v>19</v>
      </c>
      <c r="J42" s="6">
        <v>15</v>
      </c>
      <c r="K42" s="6">
        <v>21</v>
      </c>
      <c r="L42" s="6">
        <v>10</v>
      </c>
      <c r="M42" s="6">
        <v>12</v>
      </c>
      <c r="N42" s="6">
        <v>16</v>
      </c>
    </row>
    <row r="43" spans="1:14" ht="12.75">
      <c r="A43" t="s">
        <v>16</v>
      </c>
      <c r="C43" s="6">
        <v>11</v>
      </c>
      <c r="D43" s="6">
        <v>10</v>
      </c>
      <c r="E43" s="6">
        <v>18</v>
      </c>
      <c r="F43" s="6">
        <v>19</v>
      </c>
      <c r="G43" s="6">
        <v>15</v>
      </c>
      <c r="H43" s="6">
        <v>19</v>
      </c>
      <c r="I43" s="6">
        <v>19</v>
      </c>
      <c r="J43" s="6">
        <v>10</v>
      </c>
      <c r="K43" s="6">
        <v>24</v>
      </c>
      <c r="L43" s="6">
        <v>8</v>
      </c>
      <c r="M43" s="6">
        <v>8</v>
      </c>
      <c r="N43" s="6">
        <v>10</v>
      </c>
    </row>
    <row r="44" spans="1:14" ht="12.75">
      <c r="A44" t="s">
        <v>16</v>
      </c>
      <c r="C44" s="6">
        <v>10</v>
      </c>
      <c r="D44" s="6">
        <v>27</v>
      </c>
      <c r="E44" s="6">
        <v>15</v>
      </c>
      <c r="F44" s="6">
        <v>16</v>
      </c>
      <c r="G44" s="6">
        <v>15</v>
      </c>
      <c r="H44" s="6">
        <v>18</v>
      </c>
      <c r="I44" s="6">
        <v>22</v>
      </c>
      <c r="J44" s="6">
        <v>18</v>
      </c>
      <c r="K44" s="6">
        <v>11</v>
      </c>
      <c r="L44" s="6">
        <v>8</v>
      </c>
      <c r="M44" s="6">
        <v>10</v>
      </c>
      <c r="N44" s="6">
        <v>8</v>
      </c>
    </row>
    <row r="45" spans="1:14" ht="12.75">
      <c r="A45" t="s">
        <v>16</v>
      </c>
      <c r="C45" s="6">
        <f>SUM(C42:C44)</f>
        <v>29</v>
      </c>
      <c r="D45" s="6">
        <f>SUM(D42:D44)</f>
        <v>46</v>
      </c>
      <c r="E45" s="6">
        <f aca="true" t="shared" si="1" ref="D45:N45">SUM(E42:E44)</f>
        <v>50</v>
      </c>
      <c r="F45" s="6">
        <f t="shared" si="1"/>
        <v>44</v>
      </c>
      <c r="G45" s="6">
        <f t="shared" si="1"/>
        <v>49</v>
      </c>
      <c r="H45" s="6">
        <f t="shared" si="1"/>
        <v>46</v>
      </c>
      <c r="I45" s="6">
        <f t="shared" si="1"/>
        <v>60</v>
      </c>
      <c r="J45" s="6">
        <f t="shared" si="1"/>
        <v>43</v>
      </c>
      <c r="K45" s="6">
        <f t="shared" si="1"/>
        <v>56</v>
      </c>
      <c r="L45" s="6">
        <f t="shared" si="1"/>
        <v>26</v>
      </c>
      <c r="M45" s="6">
        <f t="shared" si="1"/>
        <v>30</v>
      </c>
      <c r="N45" s="6">
        <f t="shared" si="1"/>
        <v>34</v>
      </c>
    </row>
    <row r="47" spans="1:14" ht="12.75">
      <c r="A47" s="1" t="s">
        <v>0</v>
      </c>
      <c r="C47" s="2">
        <f>AVERAGE(C45:N45)/3</f>
        <v>14.25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3" ht="12.75">
      <c r="A48" s="1" t="s">
        <v>1</v>
      </c>
      <c r="C48">
        <f>SQRT(VAR(C45:N45)/36)</f>
        <v>1.8092425447845808</v>
      </c>
    </row>
    <row r="49" spans="1:3" ht="12.75">
      <c r="A49" s="1" t="s">
        <v>2</v>
      </c>
      <c r="C49" s="2">
        <v>27</v>
      </c>
    </row>
    <row r="50" ht="12.75">
      <c r="A50" t="s">
        <v>22</v>
      </c>
    </row>
    <row r="51" ht="12.75">
      <c r="A51" t="s">
        <v>19</v>
      </c>
    </row>
    <row r="52" ht="12.75">
      <c r="A52" t="s">
        <v>6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O46"/>
  <sheetViews>
    <sheetView zoomScale="75" zoomScaleNormal="75" workbookViewId="0" topLeftCell="A1">
      <selection activeCell="B1" sqref="B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3" ht="12.75">
      <c r="A3" s="1"/>
    </row>
    <row r="4" spans="3:14" ht="12.75">
      <c r="C4" s="12"/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</row>
    <row r="5" spans="1:15" ht="12.75">
      <c r="A5" s="3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3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3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3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3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3"/>
      <c r="B10" s="5"/>
      <c r="C10" s="2"/>
      <c r="D10" s="2"/>
      <c r="E10" s="2"/>
      <c r="F10" s="2"/>
      <c r="G10" s="2"/>
      <c r="H10" s="2"/>
      <c r="I10" s="2"/>
      <c r="J10" s="2"/>
      <c r="K10" s="2"/>
      <c r="O10" s="2"/>
    </row>
    <row r="11" spans="1:15" ht="12.75">
      <c r="A11" s="3"/>
      <c r="B11" s="5"/>
      <c r="C11" s="2"/>
      <c r="D11" s="2"/>
      <c r="E11" s="2"/>
      <c r="F11" s="2"/>
      <c r="G11" s="2"/>
      <c r="H11" s="2"/>
      <c r="I11" s="2"/>
      <c r="J11" s="2"/>
      <c r="K11" s="2"/>
      <c r="L11" s="2"/>
      <c r="O11" s="2"/>
    </row>
    <row r="12" spans="1:15" ht="12.75">
      <c r="A12" s="3"/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3"/>
      <c r="B13" s="5"/>
      <c r="C13" s="2"/>
      <c r="D13" s="2"/>
      <c r="E13" s="2"/>
      <c r="F13" s="2"/>
      <c r="G13" s="2"/>
      <c r="H13" s="2"/>
      <c r="I13" s="2"/>
      <c r="J13" s="2"/>
      <c r="K13" s="2"/>
      <c r="O13" s="2"/>
    </row>
    <row r="14" spans="1:15" ht="12.75">
      <c r="A14" s="3"/>
      <c r="B14" s="5"/>
      <c r="C14" s="2"/>
      <c r="D14" s="2"/>
      <c r="E14" s="2"/>
      <c r="F14" s="2"/>
      <c r="G14" s="2"/>
      <c r="H14" s="2"/>
      <c r="I14" s="2"/>
      <c r="J14" s="2"/>
      <c r="K14" s="2"/>
      <c r="M14" s="2"/>
      <c r="N14" s="2"/>
      <c r="O14" s="2"/>
    </row>
    <row r="15" spans="1:15" ht="12.75">
      <c r="A15" s="3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 s="2"/>
    </row>
    <row r="16" spans="1:15" ht="12.75">
      <c r="A16" s="3"/>
      <c r="B16" s="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/>
    </row>
    <row r="17" spans="1:15" ht="12.75">
      <c r="A17" s="3"/>
      <c r="B17" s="5"/>
      <c r="C17" s="2"/>
      <c r="D17" s="2"/>
      <c r="E17" s="2"/>
      <c r="F17" s="2"/>
      <c r="G17" s="2"/>
      <c r="H17" s="2"/>
      <c r="I17" s="2"/>
      <c r="J17" s="2"/>
      <c r="K17" s="2"/>
      <c r="O17" s="2"/>
    </row>
    <row r="18" spans="1:15" ht="12.75">
      <c r="A18" s="3"/>
      <c r="B18" s="5"/>
      <c r="C18" s="2"/>
      <c r="D18" s="2"/>
      <c r="E18" s="2"/>
      <c r="F18" s="2"/>
      <c r="G18" s="2"/>
      <c r="H18" s="2"/>
      <c r="I18" s="2"/>
      <c r="J18" s="2"/>
      <c r="K18" s="2"/>
      <c r="O18" s="2"/>
    </row>
    <row r="19" spans="1:15" ht="12.75">
      <c r="A19" s="3"/>
      <c r="B19" s="5"/>
      <c r="C19" s="2"/>
      <c r="D19" s="2"/>
      <c r="E19" s="2"/>
      <c r="F19" s="2"/>
      <c r="G19" s="2"/>
      <c r="H19" s="2"/>
      <c r="I19" s="2"/>
      <c r="J19" s="2"/>
      <c r="K19" s="2"/>
      <c r="O19" s="2"/>
    </row>
    <row r="20" spans="1:15" ht="12.75">
      <c r="A20" s="3"/>
      <c r="B20" s="5"/>
      <c r="C20" s="2"/>
      <c r="D20" s="2"/>
      <c r="E20" s="2"/>
      <c r="F20" s="2"/>
      <c r="G20" s="2"/>
      <c r="H20" s="2"/>
      <c r="I20" s="2"/>
      <c r="J20" s="2"/>
      <c r="K20" s="2"/>
      <c r="N20" s="2"/>
      <c r="O20" s="2"/>
    </row>
    <row r="21" spans="1:15" ht="12.75">
      <c r="A21" s="3"/>
      <c r="B21" s="5"/>
      <c r="C21" s="2"/>
      <c r="D21" s="2"/>
      <c r="E21" s="2"/>
      <c r="F21" s="2"/>
      <c r="G21" s="2"/>
      <c r="H21" s="2"/>
      <c r="I21" s="2"/>
      <c r="J21" s="2"/>
      <c r="K21" s="2"/>
      <c r="O21" s="2"/>
    </row>
    <row r="22" spans="1:15" ht="12.75">
      <c r="A22" s="3"/>
      <c r="B22" s="5"/>
      <c r="C22" s="2"/>
      <c r="D22" s="2"/>
      <c r="E22" s="2"/>
      <c r="F22" s="2"/>
      <c r="G22" s="2"/>
      <c r="H22" s="2"/>
      <c r="I22" s="2"/>
      <c r="J22" s="2"/>
      <c r="K22" s="2"/>
      <c r="O22" s="2"/>
    </row>
    <row r="23" spans="1:15" ht="12.75">
      <c r="A23" s="3"/>
      <c r="B23" s="5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3"/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  <c r="O24" s="2"/>
    </row>
    <row r="25" spans="1:15" ht="12.75">
      <c r="A25" s="3"/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O25" s="2"/>
    </row>
    <row r="26" spans="1:15" ht="12.75">
      <c r="A26" s="3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O26" s="2"/>
    </row>
    <row r="27" spans="1:15" ht="12.75">
      <c r="A27" s="3"/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O27" s="2"/>
    </row>
    <row r="28" spans="1:15" ht="12.75">
      <c r="A28" s="3"/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O28" s="2"/>
    </row>
    <row r="29" spans="1:15" ht="12.75">
      <c r="A29" s="3"/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O29" s="2"/>
    </row>
    <row r="30" spans="1:15" ht="12.75">
      <c r="A30" s="3"/>
      <c r="B30" s="5"/>
      <c r="C30" s="2"/>
      <c r="D30" s="2"/>
      <c r="E30" s="2"/>
      <c r="F30" s="2"/>
      <c r="G30" s="2"/>
      <c r="H30" s="2"/>
      <c r="I30" s="2"/>
      <c r="J30" s="2"/>
      <c r="K30" s="2"/>
      <c r="L30" s="2"/>
      <c r="O30" s="2"/>
    </row>
    <row r="31" spans="1:15" ht="12.75">
      <c r="A31" s="3"/>
      <c r="B31" s="5"/>
      <c r="C31" s="2"/>
      <c r="D31" s="2"/>
      <c r="E31" s="2"/>
      <c r="F31" s="2"/>
      <c r="G31" s="2"/>
      <c r="H31" s="2"/>
      <c r="I31" s="2"/>
      <c r="J31" s="2"/>
      <c r="K31" s="2"/>
      <c r="L31" s="2"/>
      <c r="O31" s="2"/>
    </row>
    <row r="32" spans="1:15" ht="12.75">
      <c r="A32" s="3"/>
      <c r="B32" s="5"/>
      <c r="C32" s="2"/>
      <c r="D32" s="2"/>
      <c r="E32" s="2"/>
      <c r="F32" s="2"/>
      <c r="G32" s="2"/>
      <c r="H32" s="2"/>
      <c r="I32" s="2"/>
      <c r="J32" s="2"/>
      <c r="K32" s="2"/>
      <c r="L32" s="2"/>
      <c r="O32" s="2"/>
    </row>
    <row r="33" spans="1:15" ht="12.75">
      <c r="A33" s="3"/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  <c r="O33" s="2"/>
    </row>
    <row r="34" spans="1:15" ht="12.75">
      <c r="A34" s="3"/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3"/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3"/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3"/>
      <c r="B37" s="5"/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3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3"/>
      <c r="B39" s="5"/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3"/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3:14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3:14" ht="12.7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O46"/>
  <sheetViews>
    <sheetView zoomScale="75" zoomScaleNormal="75" workbookViewId="0" topLeftCell="A1">
      <selection activeCell="B1" sqref="B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3" ht="12.75">
      <c r="A3" s="1"/>
    </row>
    <row r="4" spans="3:14" ht="12.75">
      <c r="C4" s="12"/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</row>
    <row r="5" spans="1:15" ht="12.75">
      <c r="A5" s="3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3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3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3"/>
      <c r="B10" s="5"/>
      <c r="C10" s="2"/>
      <c r="D10" s="2"/>
      <c r="E10" s="2"/>
      <c r="F10" s="2"/>
      <c r="G10" s="2"/>
      <c r="H10" s="2"/>
      <c r="I10" s="2"/>
      <c r="J10" s="2"/>
      <c r="K10" s="2"/>
      <c r="O10" s="2"/>
    </row>
    <row r="11" spans="1:15" ht="12.75">
      <c r="A11" s="3"/>
      <c r="B11" s="5"/>
      <c r="C11" s="2"/>
      <c r="D11" s="2"/>
      <c r="E11" s="2"/>
      <c r="F11" s="2"/>
      <c r="G11" s="2"/>
      <c r="H11" s="2"/>
      <c r="I11" s="2"/>
      <c r="J11" s="2"/>
      <c r="K11" s="2"/>
      <c r="L11" s="2"/>
      <c r="O11" s="2"/>
    </row>
    <row r="12" spans="1:15" ht="12.75">
      <c r="A12" s="3"/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3"/>
      <c r="B13" s="5"/>
      <c r="C13" s="2"/>
      <c r="D13" s="2"/>
      <c r="E13" s="2"/>
      <c r="F13" s="2"/>
      <c r="G13" s="2"/>
      <c r="H13" s="2"/>
      <c r="I13" s="2"/>
      <c r="J13" s="2"/>
      <c r="K13" s="2"/>
      <c r="M13" s="2"/>
      <c r="O13" s="2"/>
    </row>
    <row r="14" spans="1:15" ht="12.75">
      <c r="A14" s="3"/>
      <c r="B14" s="5"/>
      <c r="C14" s="2"/>
      <c r="D14" s="2"/>
      <c r="E14" s="2"/>
      <c r="F14" s="2"/>
      <c r="G14" s="2"/>
      <c r="H14" s="2"/>
      <c r="I14" s="2"/>
      <c r="J14" s="2"/>
      <c r="K14" s="2"/>
      <c r="M14" s="2"/>
      <c r="N14" s="2"/>
      <c r="O14" s="2"/>
    </row>
    <row r="15" spans="1:15" ht="12.75">
      <c r="A15" s="3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3"/>
      <c r="B16" s="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/>
    </row>
    <row r="17" spans="1:15" ht="12.75">
      <c r="A17" s="3"/>
      <c r="B17" s="5"/>
      <c r="C17" s="2"/>
      <c r="D17" s="2"/>
      <c r="E17" s="2"/>
      <c r="F17" s="2"/>
      <c r="G17" s="2"/>
      <c r="H17" s="2"/>
      <c r="I17" s="2"/>
      <c r="J17" s="2"/>
      <c r="K17" s="2"/>
      <c r="L17" s="2"/>
      <c r="O17" s="2"/>
    </row>
    <row r="18" spans="1:15" ht="12.75">
      <c r="A18" s="3"/>
      <c r="B18" s="5"/>
      <c r="C18" s="2"/>
      <c r="D18" s="2"/>
      <c r="E18" s="2"/>
      <c r="F18" s="2"/>
      <c r="G18" s="2"/>
      <c r="H18" s="2"/>
      <c r="I18" s="2"/>
      <c r="J18" s="2"/>
      <c r="K18" s="2"/>
      <c r="O18" s="2"/>
    </row>
    <row r="19" spans="1:15" ht="12.75">
      <c r="A19" s="3"/>
      <c r="B19" s="5"/>
      <c r="C19" s="2"/>
      <c r="D19" s="2"/>
      <c r="E19" s="2"/>
      <c r="F19" s="2"/>
      <c r="G19" s="2"/>
      <c r="H19" s="2"/>
      <c r="I19" s="2"/>
      <c r="J19" s="2"/>
      <c r="K19" s="2"/>
      <c r="O19" s="2"/>
    </row>
    <row r="20" spans="1:15" ht="12.75">
      <c r="A20" s="3"/>
      <c r="B20" s="5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"/>
    </row>
    <row r="21" spans="1:15" ht="12.75">
      <c r="A21" s="3"/>
      <c r="B21" s="5"/>
      <c r="C21" s="2"/>
      <c r="D21" s="2"/>
      <c r="E21" s="2"/>
      <c r="F21" s="2"/>
      <c r="G21" s="2"/>
      <c r="H21" s="2"/>
      <c r="I21" s="2"/>
      <c r="J21" s="2"/>
      <c r="K21" s="2"/>
      <c r="M21" s="2"/>
      <c r="O21" s="2"/>
    </row>
    <row r="22" spans="1:15" ht="12.75">
      <c r="A22" s="3"/>
      <c r="B22" s="5"/>
      <c r="C22" s="2"/>
      <c r="D22" s="2"/>
      <c r="E22" s="2"/>
      <c r="F22" s="2"/>
      <c r="G22" s="2"/>
      <c r="H22" s="2"/>
      <c r="I22" s="2"/>
      <c r="J22" s="2"/>
      <c r="K22" s="2"/>
      <c r="M22" s="2"/>
      <c r="N22" s="2"/>
      <c r="O22" s="2"/>
    </row>
    <row r="23" spans="1:15" ht="12.75">
      <c r="A23" s="3"/>
      <c r="B23" s="5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3"/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O24" s="2"/>
    </row>
    <row r="25" spans="1:15" ht="12.75">
      <c r="A25" s="3"/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O25" s="2"/>
    </row>
    <row r="26" spans="1:15" ht="12.75">
      <c r="A26" s="3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/>
    </row>
    <row r="27" spans="1:15" ht="12.75">
      <c r="A27" s="3"/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/>
    </row>
    <row r="28" spans="1:15" ht="12.75">
      <c r="A28" s="3"/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/>
    </row>
    <row r="29" spans="1:15" ht="12.75">
      <c r="A29" s="3"/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3"/>
      <c r="B30" s="5"/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3"/>
      <c r="B31" s="5"/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</row>
    <row r="32" spans="1:15" ht="12.75">
      <c r="A32" s="3"/>
      <c r="B32" s="5"/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3"/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3"/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3"/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3"/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3"/>
      <c r="B37" s="5"/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3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3"/>
      <c r="B39" s="5"/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3"/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3:14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4" spans="1:14" ht="12.75">
      <c r="A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O46"/>
  <sheetViews>
    <sheetView zoomScale="75" zoomScaleNormal="75" workbookViewId="0" topLeftCell="C1">
      <selection activeCell="D1" sqref="D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3" ht="12.75">
      <c r="A3" s="1"/>
    </row>
    <row r="4" spans="3:14" ht="12.75">
      <c r="C4" s="12"/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</row>
    <row r="5" spans="1:15" ht="12.75">
      <c r="A5" s="3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3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3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3"/>
      <c r="B10" s="5"/>
      <c r="C10" s="2"/>
      <c r="D10" s="2"/>
      <c r="E10" s="2"/>
      <c r="F10" s="2"/>
      <c r="G10" s="2"/>
      <c r="H10" s="2"/>
      <c r="I10" s="2"/>
      <c r="J10" s="2"/>
      <c r="K10" s="2"/>
      <c r="M10" s="2"/>
      <c r="O10" s="2"/>
    </row>
    <row r="11" spans="1:15" ht="12.75">
      <c r="A11" s="3"/>
      <c r="B11" s="5"/>
      <c r="C11" s="2"/>
      <c r="D11" s="2"/>
      <c r="E11" s="2"/>
      <c r="F11" s="2"/>
      <c r="G11" s="2"/>
      <c r="H11" s="2"/>
      <c r="I11" s="2"/>
      <c r="J11" s="2"/>
      <c r="K11" s="2"/>
      <c r="O11" s="2"/>
    </row>
    <row r="12" spans="1:15" ht="12.75">
      <c r="A12" s="3"/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3"/>
      <c r="B13" s="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/>
    </row>
    <row r="14" spans="1:15" ht="12.75">
      <c r="A14" s="3"/>
      <c r="B14" s="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/>
    </row>
    <row r="15" spans="1:15" ht="12.75">
      <c r="A15" s="3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3"/>
      <c r="B16" s="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3"/>
      <c r="B17" s="5"/>
      <c r="C17" s="2"/>
      <c r="D17" s="2"/>
      <c r="E17" s="2"/>
      <c r="F17" s="2"/>
      <c r="G17" s="2"/>
      <c r="H17" s="2"/>
      <c r="I17" s="2"/>
      <c r="J17" s="2"/>
      <c r="K17" s="2"/>
      <c r="O17" s="2"/>
    </row>
    <row r="18" spans="1:15" ht="12.75">
      <c r="A18" s="3"/>
      <c r="B18" s="5"/>
      <c r="C18" s="2"/>
      <c r="D18" s="2"/>
      <c r="E18" s="2"/>
      <c r="F18" s="2"/>
      <c r="G18" s="2"/>
      <c r="H18" s="2"/>
      <c r="I18" s="2"/>
      <c r="J18" s="2"/>
      <c r="K18" s="2"/>
      <c r="O18" s="2"/>
    </row>
    <row r="19" spans="1:15" ht="12.75">
      <c r="A19" s="3"/>
      <c r="B19" s="5"/>
      <c r="C19" s="2"/>
      <c r="D19" s="2"/>
      <c r="E19" s="2"/>
      <c r="F19" s="2"/>
      <c r="G19" s="2"/>
      <c r="H19" s="2"/>
      <c r="I19" s="2"/>
      <c r="J19" s="2"/>
      <c r="K19" s="2"/>
      <c r="M19" s="2"/>
      <c r="O19" s="2"/>
    </row>
    <row r="20" spans="1:15" ht="12.75">
      <c r="A20" s="3"/>
      <c r="B20" s="5"/>
      <c r="C20" s="2"/>
      <c r="D20" s="2"/>
      <c r="E20" s="2"/>
      <c r="F20" s="2"/>
      <c r="G20" s="2"/>
      <c r="H20" s="2"/>
      <c r="I20" s="2"/>
      <c r="J20" s="2"/>
      <c r="K20" s="2"/>
      <c r="L20" s="2"/>
      <c r="O20" s="2"/>
    </row>
    <row r="21" spans="1:15" ht="12.75">
      <c r="A21" s="3"/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/>
    </row>
    <row r="22" spans="1:15" ht="12.75">
      <c r="A22" s="3"/>
      <c r="B22" s="5"/>
      <c r="C22" s="2"/>
      <c r="D22" s="2"/>
      <c r="E22" s="2"/>
      <c r="F22" s="2"/>
      <c r="G22" s="2"/>
      <c r="H22" s="2"/>
      <c r="I22" s="2"/>
      <c r="J22" s="2"/>
      <c r="K22" s="2"/>
      <c r="M22" s="2"/>
      <c r="N22" s="2"/>
      <c r="O22" s="2"/>
    </row>
    <row r="23" spans="1:15" ht="12.75">
      <c r="A23" s="3"/>
      <c r="B23" s="5"/>
      <c r="C23" s="2"/>
      <c r="D23" s="2"/>
      <c r="E23" s="2"/>
      <c r="F23" s="2"/>
      <c r="G23" s="2"/>
      <c r="H23" s="2"/>
      <c r="I23" s="2"/>
      <c r="J23" s="2"/>
      <c r="K23" s="2"/>
      <c r="L23" s="2"/>
      <c r="O23" s="2"/>
    </row>
    <row r="24" spans="1:15" ht="12.75">
      <c r="A24" s="3"/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3"/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O25" s="2"/>
    </row>
    <row r="26" spans="1:15" ht="12.75">
      <c r="A26" s="3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/>
    </row>
    <row r="27" spans="1:15" ht="12.75">
      <c r="A27" s="3"/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/>
    </row>
    <row r="28" spans="1:15" ht="12.75">
      <c r="A28" s="3"/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/>
    </row>
    <row r="29" spans="1:15" ht="12.75">
      <c r="A29" s="3"/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N29" s="2"/>
      <c r="O29" s="2"/>
    </row>
    <row r="30" spans="1:15" ht="12.75">
      <c r="A30" s="3"/>
      <c r="B30" s="5"/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3"/>
      <c r="B31" s="5"/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</row>
    <row r="32" spans="1:15" ht="12.75">
      <c r="A32" s="3"/>
      <c r="B32" s="5"/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3"/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3"/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3"/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3"/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3"/>
      <c r="B37" s="5"/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3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3"/>
      <c r="B39" s="5"/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3"/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3:14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4" spans="1:14" ht="12.75">
      <c r="A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O4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3" ht="12.75">
      <c r="A3" s="1"/>
    </row>
    <row r="4" spans="3:14" ht="12.75">
      <c r="C4" s="12"/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</row>
    <row r="5" spans="1:15" ht="12.75">
      <c r="A5" s="3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3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3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3"/>
      <c r="B10" s="5"/>
      <c r="C10" s="2"/>
      <c r="D10" s="2"/>
      <c r="E10" s="2"/>
      <c r="F10" s="2"/>
      <c r="G10" s="2"/>
      <c r="H10" s="2"/>
      <c r="I10" s="2"/>
      <c r="J10" s="2"/>
      <c r="K10" s="2"/>
      <c r="M10" s="2"/>
      <c r="O10" s="2"/>
    </row>
    <row r="11" spans="1:15" ht="12.75">
      <c r="A11" s="3"/>
      <c r="B11" s="5"/>
      <c r="C11" s="2"/>
      <c r="D11" s="2"/>
      <c r="E11" s="2"/>
      <c r="F11" s="2"/>
      <c r="G11" s="2"/>
      <c r="H11" s="2"/>
      <c r="I11" s="2"/>
      <c r="J11" s="2"/>
      <c r="K11" s="2"/>
      <c r="O11" s="2"/>
    </row>
    <row r="12" spans="1:15" ht="12.75">
      <c r="A12" s="3"/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3"/>
      <c r="B13" s="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/>
    </row>
    <row r="14" spans="1:15" ht="12.75">
      <c r="A14" s="3"/>
      <c r="B14" s="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/>
    </row>
    <row r="15" spans="1:15" ht="12.75">
      <c r="A15" s="3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3"/>
      <c r="B16" s="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3"/>
      <c r="B17" s="5"/>
      <c r="C17" s="2"/>
      <c r="D17" s="2"/>
      <c r="E17" s="2"/>
      <c r="F17" s="2"/>
      <c r="G17" s="2"/>
      <c r="H17" s="2"/>
      <c r="I17" s="2"/>
      <c r="J17" s="2"/>
      <c r="K17" s="2"/>
      <c r="O17" s="2"/>
    </row>
    <row r="18" spans="1:15" ht="12.75">
      <c r="A18" s="3"/>
      <c r="B18" s="5"/>
      <c r="C18" s="2"/>
      <c r="D18" s="2"/>
      <c r="E18" s="2"/>
      <c r="F18" s="2"/>
      <c r="G18" s="2"/>
      <c r="H18" s="2"/>
      <c r="I18" s="2"/>
      <c r="J18" s="2"/>
      <c r="K18" s="2"/>
      <c r="O18" s="2"/>
    </row>
    <row r="19" spans="1:15" ht="12.75">
      <c r="A19" s="3"/>
      <c r="B19" s="5"/>
      <c r="C19" s="2"/>
      <c r="D19" s="2"/>
      <c r="E19" s="2"/>
      <c r="F19" s="2"/>
      <c r="G19" s="2"/>
      <c r="H19" s="2"/>
      <c r="I19" s="2"/>
      <c r="J19" s="2"/>
      <c r="K19" s="2"/>
      <c r="M19" s="2"/>
      <c r="O19" s="2"/>
    </row>
    <row r="20" spans="1:15" ht="12.75">
      <c r="A20" s="3"/>
      <c r="B20" s="5"/>
      <c r="C20" s="2"/>
      <c r="D20" s="2"/>
      <c r="E20" s="2"/>
      <c r="F20" s="2"/>
      <c r="G20" s="2"/>
      <c r="H20" s="2"/>
      <c r="I20" s="2"/>
      <c r="J20" s="2"/>
      <c r="K20" s="2"/>
      <c r="L20" s="2"/>
      <c r="O20" s="2"/>
    </row>
    <row r="21" spans="1:15" ht="12.75">
      <c r="A21" s="3"/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/>
    </row>
    <row r="22" spans="1:15" ht="12.75">
      <c r="A22" s="3"/>
      <c r="B22" s="5"/>
      <c r="C22" s="2"/>
      <c r="D22" s="2"/>
      <c r="E22" s="2"/>
      <c r="F22" s="2"/>
      <c r="G22" s="2"/>
      <c r="H22" s="2"/>
      <c r="I22" s="2"/>
      <c r="J22" s="2"/>
      <c r="K22" s="2"/>
      <c r="N22" s="2"/>
      <c r="O22" s="2"/>
    </row>
    <row r="23" spans="1:15" ht="12.75">
      <c r="A23" s="3"/>
      <c r="B23" s="5"/>
      <c r="C23" s="2"/>
      <c r="D23" s="2"/>
      <c r="E23" s="2"/>
      <c r="F23" s="2"/>
      <c r="G23" s="2"/>
      <c r="H23" s="2"/>
      <c r="I23" s="2"/>
      <c r="J23" s="2"/>
      <c r="K23" s="2"/>
      <c r="L23" s="2"/>
      <c r="O23" s="2"/>
    </row>
    <row r="24" spans="1:15" ht="12.75">
      <c r="A24" s="3"/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3"/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O25" s="2"/>
    </row>
    <row r="26" spans="1:15" ht="12.75">
      <c r="A26" s="3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/>
    </row>
    <row r="27" spans="1:15" ht="12.75">
      <c r="A27" s="3"/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/>
    </row>
    <row r="28" spans="1:15" ht="12.75">
      <c r="A28" s="3"/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/>
    </row>
    <row r="29" spans="1:15" ht="12.75">
      <c r="A29" s="3"/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N29" s="2"/>
      <c r="O29" s="2"/>
    </row>
    <row r="30" spans="1:15" ht="12.75">
      <c r="A30" s="3"/>
      <c r="B30" s="5"/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3"/>
      <c r="B31" s="5"/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</row>
    <row r="32" spans="1:15" ht="12.75">
      <c r="A32" s="3"/>
      <c r="B32" s="5"/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3"/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3"/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3"/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3"/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3"/>
      <c r="B37" s="5"/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3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3"/>
      <c r="B39" s="5"/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3"/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3:14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4" spans="1:14" ht="12.75">
      <c r="A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O4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3" ht="12.75">
      <c r="A3" s="1"/>
    </row>
    <row r="4" spans="3:14" ht="12.75">
      <c r="C4" s="12"/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</row>
    <row r="5" spans="1:15" ht="12.75">
      <c r="A5" s="3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3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3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3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3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3"/>
      <c r="B10" s="5"/>
      <c r="C10" s="2"/>
      <c r="D10" s="2"/>
      <c r="E10" s="2"/>
      <c r="F10" s="2"/>
      <c r="G10" s="2"/>
      <c r="H10" s="2"/>
      <c r="I10" s="2"/>
      <c r="J10" s="2"/>
      <c r="K10" s="2"/>
      <c r="L10" s="2"/>
      <c r="O10" s="2"/>
    </row>
    <row r="11" spans="1:15" ht="12.75">
      <c r="A11" s="3"/>
      <c r="B11" s="5"/>
      <c r="C11" s="2"/>
      <c r="D11" s="2"/>
      <c r="E11" s="2"/>
      <c r="F11" s="2"/>
      <c r="G11" s="2"/>
      <c r="H11" s="2"/>
      <c r="I11" s="2"/>
      <c r="J11" s="2"/>
      <c r="K11" s="2"/>
      <c r="N11" s="2"/>
      <c r="O11" s="2"/>
    </row>
    <row r="12" spans="1:15" ht="12.75">
      <c r="A12" s="3"/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3"/>
      <c r="B13" s="5"/>
      <c r="C13" s="2"/>
      <c r="D13" s="2"/>
      <c r="E13" s="2"/>
      <c r="F13" s="2"/>
      <c r="G13" s="2"/>
      <c r="H13" s="2"/>
      <c r="I13" s="2"/>
      <c r="J13" s="2"/>
      <c r="K13" s="2"/>
      <c r="O13" s="2"/>
    </row>
    <row r="14" spans="1:15" ht="12.75">
      <c r="A14" s="3"/>
      <c r="B14" s="5"/>
      <c r="C14" s="2"/>
      <c r="D14" s="2"/>
      <c r="E14" s="2"/>
      <c r="F14" s="2"/>
      <c r="G14" s="2"/>
      <c r="H14" s="2"/>
      <c r="I14" s="2"/>
      <c r="J14" s="2"/>
      <c r="K14" s="2"/>
      <c r="M14" s="2"/>
      <c r="N14" s="2"/>
      <c r="O14" s="2"/>
    </row>
    <row r="15" spans="1:15" ht="12.75">
      <c r="A15" s="3"/>
      <c r="B15" s="5"/>
      <c r="C15" s="2"/>
      <c r="D15" s="2"/>
      <c r="E15" s="2"/>
      <c r="F15" s="2"/>
      <c r="G15" s="2"/>
      <c r="H15" s="2"/>
      <c r="I15" s="2"/>
      <c r="J15" s="2"/>
      <c r="K15" s="2"/>
      <c r="M15" s="2"/>
      <c r="N15" s="2"/>
      <c r="O15" s="2"/>
    </row>
    <row r="16" spans="1:15" ht="12.75">
      <c r="A16" s="3"/>
      <c r="B16" s="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3"/>
      <c r="B17" s="5"/>
      <c r="C17" s="2"/>
      <c r="D17" s="2"/>
      <c r="E17" s="2"/>
      <c r="F17" s="2"/>
      <c r="G17" s="2"/>
      <c r="H17" s="2"/>
      <c r="I17" s="2"/>
      <c r="J17" s="2"/>
      <c r="K17" s="2"/>
      <c r="O17" s="2"/>
    </row>
    <row r="18" spans="1:15" ht="12.75">
      <c r="A18" s="3"/>
      <c r="B18" s="5"/>
      <c r="C18" s="2"/>
      <c r="D18" s="2"/>
      <c r="E18" s="2"/>
      <c r="F18" s="2"/>
      <c r="G18" s="2"/>
      <c r="H18" s="2"/>
      <c r="I18" s="2"/>
      <c r="J18" s="2"/>
      <c r="K18" s="2"/>
      <c r="O18" s="2"/>
    </row>
    <row r="19" spans="1:15" ht="12.75">
      <c r="A19" s="3"/>
      <c r="B19" s="5"/>
      <c r="C19" s="2"/>
      <c r="D19" s="2"/>
      <c r="E19" s="2"/>
      <c r="F19" s="2"/>
      <c r="G19" s="2"/>
      <c r="H19" s="2"/>
      <c r="I19" s="2"/>
      <c r="J19" s="2"/>
      <c r="K19" s="2"/>
      <c r="O19" s="2"/>
    </row>
    <row r="20" spans="1:15" ht="12.75">
      <c r="A20" s="3"/>
      <c r="B20" s="5"/>
      <c r="C20" s="2"/>
      <c r="D20" s="2"/>
      <c r="E20" s="2"/>
      <c r="F20" s="2"/>
      <c r="G20" s="2"/>
      <c r="H20" s="2"/>
      <c r="I20" s="2"/>
      <c r="J20" s="2"/>
      <c r="K20" s="2"/>
      <c r="M20" s="2"/>
      <c r="O20" s="2"/>
    </row>
    <row r="21" spans="1:15" ht="12.75">
      <c r="A21" s="3"/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/>
    </row>
    <row r="22" spans="1:15" ht="12.75">
      <c r="A22" s="3"/>
      <c r="B22" s="5"/>
      <c r="C22" s="2"/>
      <c r="D22" s="2"/>
      <c r="E22" s="2"/>
      <c r="F22" s="2"/>
      <c r="G22" s="2"/>
      <c r="H22" s="2"/>
      <c r="I22" s="2"/>
      <c r="J22" s="2"/>
      <c r="K22" s="2"/>
      <c r="O22" s="2"/>
    </row>
    <row r="23" spans="1:15" ht="12.75">
      <c r="A23" s="3"/>
      <c r="B23" s="5"/>
      <c r="C23" s="2"/>
      <c r="D23" s="2"/>
      <c r="E23" s="2"/>
      <c r="F23" s="2"/>
      <c r="G23" s="2"/>
      <c r="H23" s="2"/>
      <c r="I23" s="2"/>
      <c r="J23" s="2"/>
      <c r="K23" s="2"/>
      <c r="L23" s="2"/>
      <c r="O23" s="2"/>
    </row>
    <row r="24" spans="1:15" ht="12.75">
      <c r="A24" s="3"/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  <c r="O24" s="2"/>
    </row>
    <row r="25" spans="1:15" ht="12.75">
      <c r="A25" s="3"/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2"/>
    </row>
    <row r="26" spans="1:15" ht="12.75">
      <c r="A26" s="3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O26" s="2"/>
    </row>
    <row r="27" spans="1:15" ht="12.75">
      <c r="A27" s="3"/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O27" s="2"/>
    </row>
    <row r="28" spans="1:15" ht="12.75">
      <c r="A28" s="3"/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O28" s="2"/>
    </row>
    <row r="29" spans="1:15" ht="12.75">
      <c r="A29" s="3"/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O29" s="2"/>
    </row>
    <row r="30" spans="1:15" ht="12.75">
      <c r="A30" s="3"/>
      <c r="B30" s="5"/>
      <c r="C30" s="2"/>
      <c r="D30" s="2"/>
      <c r="E30" s="2"/>
      <c r="F30" s="2"/>
      <c r="G30" s="2"/>
      <c r="H30" s="2"/>
      <c r="I30" s="2"/>
      <c r="J30" s="2"/>
      <c r="K30" s="2"/>
      <c r="L30" s="2"/>
      <c r="O30" s="2"/>
    </row>
    <row r="31" spans="1:15" ht="12.75">
      <c r="A31" s="3"/>
      <c r="B31" s="5"/>
      <c r="C31" s="2"/>
      <c r="D31" s="2"/>
      <c r="E31" s="2"/>
      <c r="F31" s="2"/>
      <c r="G31" s="2"/>
      <c r="H31" s="2"/>
      <c r="I31" s="2"/>
      <c r="J31" s="2"/>
      <c r="K31" s="2"/>
      <c r="L31" s="2"/>
      <c r="O31" s="2"/>
    </row>
    <row r="32" spans="1:15" ht="12.75">
      <c r="A32" s="3"/>
      <c r="B32" s="5"/>
      <c r="C32" s="2"/>
      <c r="D32" s="2"/>
      <c r="E32" s="2"/>
      <c r="F32" s="2"/>
      <c r="G32" s="2"/>
      <c r="H32" s="2"/>
      <c r="I32" s="2"/>
      <c r="J32" s="2"/>
      <c r="K32" s="2"/>
      <c r="L32" s="2"/>
      <c r="O32" s="2"/>
    </row>
    <row r="33" spans="1:15" ht="12.75">
      <c r="A33" s="3"/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  <c r="O33" s="2"/>
    </row>
    <row r="34" spans="1:15" ht="12.75">
      <c r="A34" s="3"/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3"/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3"/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3"/>
      <c r="B37" s="5"/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3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3"/>
      <c r="B39" s="5"/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3"/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3:14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3:14" ht="12.7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A1">
      <selection activeCell="M1" sqref="M1:N1"/>
    </sheetView>
  </sheetViews>
  <sheetFormatPr defaultColWidth="9.00390625" defaultRowHeight="12.75"/>
  <cols>
    <col min="2" max="2" width="18.375" style="0" customWidth="1"/>
    <col min="5" max="5" width="13.125" style="0" bestFit="1" customWidth="1"/>
    <col min="9" max="9" width="16.125" style="0" customWidth="1"/>
    <col min="11" max="11" width="16.125" style="0" customWidth="1"/>
    <col min="13" max="13" width="14.125" style="0" customWidth="1"/>
    <col min="15" max="15" width="15.625" style="0" customWidth="1"/>
    <col min="17" max="17" width="15.625" style="0" customWidth="1"/>
    <col min="19" max="19" width="15.625" style="0" customWidth="1"/>
    <col min="21" max="21" width="14.375" style="0" customWidth="1"/>
    <col min="23" max="23" width="14.375" style="0" customWidth="1"/>
  </cols>
  <sheetData>
    <row r="1" spans="2:26" ht="12.75">
      <c r="B1" t="s">
        <v>23</v>
      </c>
      <c r="I1" s="15" t="s">
        <v>8</v>
      </c>
      <c r="J1" s="15"/>
      <c r="K1" s="15" t="s">
        <v>14</v>
      </c>
      <c r="L1" s="15"/>
      <c r="M1" s="15" t="s">
        <v>15</v>
      </c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2.75">
      <c r="A2" t="s">
        <v>5</v>
      </c>
      <c r="B2" s="7" t="s">
        <v>24</v>
      </c>
      <c r="C2" s="2" t="s">
        <v>0</v>
      </c>
      <c r="D2" s="2" t="s">
        <v>1</v>
      </c>
      <c r="E2" s="2" t="s">
        <v>3</v>
      </c>
      <c r="F2" s="2" t="s">
        <v>4</v>
      </c>
      <c r="H2" s="2" t="s">
        <v>25</v>
      </c>
      <c r="I2" s="2" t="s">
        <v>26</v>
      </c>
      <c r="J2" s="2" t="s">
        <v>27</v>
      </c>
      <c r="K2" s="2" t="s">
        <v>26</v>
      </c>
      <c r="L2" s="2" t="s">
        <v>27</v>
      </c>
      <c r="M2" s="2" t="s">
        <v>26</v>
      </c>
      <c r="N2" s="2" t="s">
        <v>27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14" ht="12.75">
      <c r="A3">
        <v>1</v>
      </c>
      <c r="B3" s="8" t="s">
        <v>8</v>
      </c>
      <c r="C3">
        <f>Лист1!$C$47</f>
        <v>16.02777777777778</v>
      </c>
      <c r="D3">
        <f>Лист1!$C$48</f>
        <v>1.7644902736841395</v>
      </c>
      <c r="E3">
        <f>(C3-16.02778)/(SQRT(D3^2+1.76449^2))</f>
        <v>-8.905396347702385E-07</v>
      </c>
      <c r="F3" s="11">
        <f>C3/16.02778*100</f>
        <v>99.9999861351839</v>
      </c>
      <c r="H3">
        <v>1</v>
      </c>
      <c r="I3">
        <f>Лист1!Q6</f>
        <v>36</v>
      </c>
      <c r="J3">
        <f>I3/36*100</f>
        <v>100</v>
      </c>
      <c r="K3">
        <f>Лист2!Q6</f>
        <v>36</v>
      </c>
      <c r="L3">
        <f>K3/36*100</f>
        <v>100</v>
      </c>
      <c r="M3">
        <f>Лист3!Q6</f>
        <v>36</v>
      </c>
      <c r="N3">
        <f>M3/36*100</f>
        <v>100</v>
      </c>
    </row>
    <row r="4" spans="1:14" ht="12.75">
      <c r="A4">
        <v>2</v>
      </c>
      <c r="B4" s="10">
        <v>1</v>
      </c>
      <c r="C4">
        <f>Лист2!$C$47</f>
        <v>15.666666666666666</v>
      </c>
      <c r="D4">
        <f>Лист2!$C$48</f>
        <v>1.7964611677608642</v>
      </c>
      <c r="E4">
        <f>(C4-16.02778)/(SQRT(D4^2+1.76449^2))</f>
        <v>-0.1434085353916813</v>
      </c>
      <c r="F4" s="11">
        <f>C4/16.02778*100</f>
        <v>97.74695351861996</v>
      </c>
      <c r="H4">
        <v>2</v>
      </c>
      <c r="I4">
        <f>Лист1!Q7</f>
        <v>36</v>
      </c>
      <c r="J4">
        <f aca="true" t="shared" si="0" ref="J4:J34">I4/36*100</f>
        <v>100</v>
      </c>
      <c r="K4">
        <f>Лист2!Q7</f>
        <v>36</v>
      </c>
      <c r="L4">
        <f aca="true" t="shared" si="1" ref="L4:L31">K4/36*100</f>
        <v>100</v>
      </c>
      <c r="M4">
        <f>Лист3!Q7</f>
        <v>36</v>
      </c>
      <c r="N4">
        <f aca="true" t="shared" si="2" ref="N4:N31">M4/36*100</f>
        <v>100</v>
      </c>
    </row>
    <row r="5" spans="1:14" ht="12.75">
      <c r="A5">
        <v>3</v>
      </c>
      <c r="B5" s="7">
        <v>0.1</v>
      </c>
      <c r="C5">
        <f>Лист3!$C$47</f>
        <v>14.25</v>
      </c>
      <c r="D5">
        <f>Лист3!$C$48</f>
        <v>1.8092425447845808</v>
      </c>
      <c r="E5">
        <f>(C5-16.02778)/(SQRT(D5^2+1.76449^2))</f>
        <v>-0.7034559659498582</v>
      </c>
      <c r="F5" s="11">
        <f>C5/16.02778*100</f>
        <v>88.90813325363837</v>
      </c>
      <c r="H5">
        <v>3</v>
      </c>
      <c r="I5">
        <f>Лист1!Q8</f>
        <v>36</v>
      </c>
      <c r="J5">
        <f t="shared" si="0"/>
        <v>100</v>
      </c>
      <c r="K5">
        <f>Лист2!Q8</f>
        <v>36</v>
      </c>
      <c r="L5">
        <f t="shared" si="1"/>
        <v>100</v>
      </c>
      <c r="M5">
        <f>Лист3!Q8</f>
        <v>36</v>
      </c>
      <c r="N5">
        <f t="shared" si="2"/>
        <v>100</v>
      </c>
    </row>
    <row r="6" spans="2:14" ht="12.75">
      <c r="B6" s="7"/>
      <c r="F6" s="6"/>
      <c r="H6">
        <v>4</v>
      </c>
      <c r="I6">
        <f>Лист1!Q9</f>
        <v>36</v>
      </c>
      <c r="J6">
        <f t="shared" si="0"/>
        <v>100</v>
      </c>
      <c r="K6">
        <f>Лист2!Q9</f>
        <v>36</v>
      </c>
      <c r="L6">
        <f t="shared" si="1"/>
        <v>100</v>
      </c>
      <c r="M6">
        <f>Лист3!Q9</f>
        <v>36</v>
      </c>
      <c r="N6">
        <f t="shared" si="2"/>
        <v>100</v>
      </c>
    </row>
    <row r="7" spans="2:14" ht="12.75">
      <c r="B7" s="8"/>
      <c r="F7" s="11"/>
      <c r="H7">
        <v>5</v>
      </c>
      <c r="I7">
        <f>Лист1!Q10</f>
        <v>36</v>
      </c>
      <c r="J7">
        <f t="shared" si="0"/>
        <v>100</v>
      </c>
      <c r="K7">
        <f>Лист2!Q10</f>
        <v>36</v>
      </c>
      <c r="L7">
        <f t="shared" si="1"/>
        <v>100</v>
      </c>
      <c r="M7">
        <f>Лист3!Q10</f>
        <v>36</v>
      </c>
      <c r="N7">
        <f t="shared" si="2"/>
        <v>100</v>
      </c>
    </row>
    <row r="8" spans="2:14" ht="12.75">
      <c r="B8" s="7"/>
      <c r="F8" s="11"/>
      <c r="H8">
        <v>6</v>
      </c>
      <c r="I8">
        <f>Лист1!Q11</f>
        <v>36</v>
      </c>
      <c r="J8">
        <f t="shared" si="0"/>
        <v>100</v>
      </c>
      <c r="K8">
        <f>Лист2!Q11</f>
        <v>36</v>
      </c>
      <c r="L8">
        <f t="shared" si="1"/>
        <v>100</v>
      </c>
      <c r="M8">
        <f>Лист3!Q11</f>
        <v>36</v>
      </c>
      <c r="N8">
        <f t="shared" si="2"/>
        <v>100</v>
      </c>
    </row>
    <row r="9" spans="2:14" ht="12.75">
      <c r="B9" s="7"/>
      <c r="F9" s="11"/>
      <c r="H9">
        <v>7</v>
      </c>
      <c r="I9">
        <f>Лист1!Q12</f>
        <v>36</v>
      </c>
      <c r="J9">
        <f t="shared" si="0"/>
        <v>100</v>
      </c>
      <c r="K9">
        <f>Лист2!Q12</f>
        <v>36</v>
      </c>
      <c r="L9">
        <f t="shared" si="1"/>
        <v>100</v>
      </c>
      <c r="M9">
        <f>Лист3!Q12</f>
        <v>36</v>
      </c>
      <c r="N9">
        <f t="shared" si="2"/>
        <v>100</v>
      </c>
    </row>
    <row r="10" spans="2:14" ht="12.75">
      <c r="B10" s="7"/>
      <c r="F10" s="2"/>
      <c r="H10">
        <v>8</v>
      </c>
      <c r="I10">
        <f>Лист1!Q13</f>
        <v>29</v>
      </c>
      <c r="J10">
        <f t="shared" si="0"/>
        <v>80.55555555555556</v>
      </c>
      <c r="K10">
        <f>Лист2!Q13</f>
        <v>32</v>
      </c>
      <c r="L10">
        <f t="shared" si="1"/>
        <v>88.88888888888889</v>
      </c>
      <c r="M10">
        <f>Лист3!Q13</f>
        <v>31</v>
      </c>
      <c r="N10">
        <f t="shared" si="2"/>
        <v>86.11111111111111</v>
      </c>
    </row>
    <row r="11" spans="8:14" ht="12.75">
      <c r="H11">
        <v>9</v>
      </c>
      <c r="I11">
        <f>Лист1!Q14</f>
        <v>28</v>
      </c>
      <c r="J11">
        <f t="shared" si="0"/>
        <v>77.77777777777779</v>
      </c>
      <c r="K11">
        <f>Лист2!Q14</f>
        <v>32</v>
      </c>
      <c r="L11">
        <f t="shared" si="1"/>
        <v>88.88888888888889</v>
      </c>
      <c r="M11">
        <f>Лист3!Q14</f>
        <v>28</v>
      </c>
      <c r="N11">
        <f t="shared" si="2"/>
        <v>77.77777777777779</v>
      </c>
    </row>
    <row r="12" spans="8:14" ht="12.75">
      <c r="H12">
        <v>10</v>
      </c>
      <c r="I12">
        <f>Лист1!Q15</f>
        <v>27</v>
      </c>
      <c r="J12">
        <f t="shared" si="0"/>
        <v>75</v>
      </c>
      <c r="K12">
        <f>Лист2!Q15</f>
        <v>30</v>
      </c>
      <c r="L12">
        <f t="shared" si="1"/>
        <v>83.33333333333334</v>
      </c>
      <c r="M12">
        <f>Лист3!Q15</f>
        <v>22</v>
      </c>
      <c r="N12">
        <f t="shared" si="2"/>
        <v>61.111111111111114</v>
      </c>
    </row>
    <row r="13" spans="8:14" ht="12.75">
      <c r="H13">
        <v>11</v>
      </c>
      <c r="I13">
        <f>Лист1!Q16</f>
        <v>27</v>
      </c>
      <c r="J13">
        <f t="shared" si="0"/>
        <v>75</v>
      </c>
      <c r="K13">
        <f>Лист2!Q16</f>
        <v>28</v>
      </c>
      <c r="L13">
        <f t="shared" si="1"/>
        <v>77.77777777777779</v>
      </c>
      <c r="M13">
        <f>Лист3!Q16</f>
        <v>20</v>
      </c>
      <c r="N13">
        <f t="shared" si="2"/>
        <v>55.55555555555556</v>
      </c>
    </row>
    <row r="14" spans="8:14" ht="12.75">
      <c r="H14">
        <v>12</v>
      </c>
      <c r="I14">
        <f>Лист1!Q17</f>
        <v>27</v>
      </c>
      <c r="J14">
        <f t="shared" si="0"/>
        <v>75</v>
      </c>
      <c r="K14">
        <f>Лист2!Q17</f>
        <v>27</v>
      </c>
      <c r="L14">
        <f t="shared" si="1"/>
        <v>75</v>
      </c>
      <c r="M14">
        <f>Лист3!Q17</f>
        <v>19</v>
      </c>
      <c r="N14">
        <f t="shared" si="2"/>
        <v>52.77777777777778</v>
      </c>
    </row>
    <row r="15" spans="8:14" ht="12.75">
      <c r="H15">
        <v>13</v>
      </c>
      <c r="I15">
        <f>Лист1!Q18</f>
        <v>26</v>
      </c>
      <c r="J15">
        <f t="shared" si="0"/>
        <v>72.22222222222221</v>
      </c>
      <c r="K15">
        <f>Лист2!Q18</f>
        <v>25</v>
      </c>
      <c r="L15">
        <f t="shared" si="1"/>
        <v>69.44444444444444</v>
      </c>
      <c r="M15">
        <f>Лист3!Q18</f>
        <v>19</v>
      </c>
      <c r="N15">
        <f t="shared" si="2"/>
        <v>52.77777777777778</v>
      </c>
    </row>
    <row r="16" spans="8:14" ht="12.75">
      <c r="H16">
        <v>14</v>
      </c>
      <c r="I16">
        <f>Лист1!Q19</f>
        <v>24</v>
      </c>
      <c r="J16">
        <f t="shared" si="0"/>
        <v>66.66666666666666</v>
      </c>
      <c r="K16">
        <f>Лист2!Q19</f>
        <v>24</v>
      </c>
      <c r="L16">
        <f t="shared" si="1"/>
        <v>66.66666666666666</v>
      </c>
      <c r="M16">
        <f>Лист3!Q19</f>
        <v>19</v>
      </c>
      <c r="N16">
        <f t="shared" si="2"/>
        <v>52.77777777777778</v>
      </c>
    </row>
    <row r="17" spans="8:14" ht="12.75">
      <c r="H17">
        <v>15</v>
      </c>
      <c r="I17">
        <f>Лист1!Q20</f>
        <v>21</v>
      </c>
      <c r="J17">
        <f t="shared" si="0"/>
        <v>58.333333333333336</v>
      </c>
      <c r="K17">
        <f>Лист2!Q20</f>
        <v>19</v>
      </c>
      <c r="L17">
        <f t="shared" si="1"/>
        <v>52.77777777777778</v>
      </c>
      <c r="M17">
        <f>Лист3!Q20</f>
        <v>15</v>
      </c>
      <c r="N17">
        <f t="shared" si="2"/>
        <v>41.66666666666667</v>
      </c>
    </row>
    <row r="18" spans="8:14" ht="12.75">
      <c r="H18">
        <v>16</v>
      </c>
      <c r="I18">
        <f>Лист1!Q21</f>
        <v>16</v>
      </c>
      <c r="J18">
        <f t="shared" si="0"/>
        <v>44.44444444444444</v>
      </c>
      <c r="K18">
        <f>Лист2!Q21</f>
        <v>19</v>
      </c>
      <c r="L18">
        <f t="shared" si="1"/>
        <v>52.77777777777778</v>
      </c>
      <c r="M18">
        <f>Лист3!Q21</f>
        <v>13</v>
      </c>
      <c r="N18">
        <f t="shared" si="2"/>
        <v>36.11111111111111</v>
      </c>
    </row>
    <row r="19" spans="8:14" ht="12.75">
      <c r="H19">
        <v>17</v>
      </c>
      <c r="I19">
        <f>Лист1!Q22</f>
        <v>15</v>
      </c>
      <c r="J19">
        <f t="shared" si="0"/>
        <v>41.66666666666667</v>
      </c>
      <c r="K19">
        <f>Лист2!Q22</f>
        <v>16</v>
      </c>
      <c r="L19">
        <f t="shared" si="1"/>
        <v>44.44444444444444</v>
      </c>
      <c r="M19">
        <f>Лист3!Q22</f>
        <v>12</v>
      </c>
      <c r="N19">
        <f t="shared" si="2"/>
        <v>33.33333333333333</v>
      </c>
    </row>
    <row r="20" spans="8:14" ht="12.75">
      <c r="H20">
        <v>18</v>
      </c>
      <c r="I20">
        <f>Лист1!Q23</f>
        <v>15</v>
      </c>
      <c r="J20">
        <f t="shared" si="0"/>
        <v>41.66666666666667</v>
      </c>
      <c r="K20">
        <f>Лист2!Q23</f>
        <v>15</v>
      </c>
      <c r="L20">
        <f t="shared" si="1"/>
        <v>41.66666666666667</v>
      </c>
      <c r="M20">
        <f>Лист3!Q23</f>
        <v>9</v>
      </c>
      <c r="N20">
        <f t="shared" si="2"/>
        <v>25</v>
      </c>
    </row>
    <row r="21" spans="8:14" ht="12.75">
      <c r="H21">
        <v>19</v>
      </c>
      <c r="I21">
        <f>Лист1!Q24</f>
        <v>13</v>
      </c>
      <c r="J21">
        <f t="shared" si="0"/>
        <v>36.11111111111111</v>
      </c>
      <c r="K21">
        <f>Лист2!Q24</f>
        <v>8</v>
      </c>
      <c r="L21">
        <f t="shared" si="1"/>
        <v>22.22222222222222</v>
      </c>
      <c r="M21">
        <f>Лист3!Q24</f>
        <v>4</v>
      </c>
      <c r="N21">
        <f t="shared" si="2"/>
        <v>11.11111111111111</v>
      </c>
    </row>
    <row r="22" spans="8:14" ht="12.75">
      <c r="H22">
        <v>20</v>
      </c>
      <c r="I22">
        <f>Лист1!Q25</f>
        <v>10</v>
      </c>
      <c r="J22">
        <f t="shared" si="0"/>
        <v>27.77777777777778</v>
      </c>
      <c r="K22">
        <f>Лист2!Q25</f>
        <v>6</v>
      </c>
      <c r="L22">
        <f t="shared" si="1"/>
        <v>16.666666666666664</v>
      </c>
      <c r="M22">
        <f>Лист3!Q25</f>
        <v>4</v>
      </c>
      <c r="N22">
        <f t="shared" si="2"/>
        <v>11.11111111111111</v>
      </c>
    </row>
    <row r="23" spans="8:14" ht="12.75">
      <c r="H23" s="9">
        <v>21</v>
      </c>
      <c r="I23">
        <f>Лист1!Q26</f>
        <v>10</v>
      </c>
      <c r="J23">
        <f t="shared" si="0"/>
        <v>27.77777777777778</v>
      </c>
      <c r="K23">
        <f>Лист2!Q26</f>
        <v>4</v>
      </c>
      <c r="L23">
        <f t="shared" si="1"/>
        <v>11.11111111111111</v>
      </c>
      <c r="M23">
        <f>Лист3!Q26</f>
        <v>3</v>
      </c>
      <c r="N23">
        <f t="shared" si="2"/>
        <v>8.333333333333332</v>
      </c>
    </row>
    <row r="24" spans="8:14" ht="12.75">
      <c r="H24">
        <v>22</v>
      </c>
      <c r="I24">
        <f>Лист1!Q27</f>
        <v>6</v>
      </c>
      <c r="J24">
        <f t="shared" si="0"/>
        <v>16.666666666666664</v>
      </c>
      <c r="K24">
        <f>Лист2!Q27</f>
        <v>2</v>
      </c>
      <c r="L24">
        <f t="shared" si="1"/>
        <v>5.555555555555555</v>
      </c>
      <c r="M24">
        <f>Лист3!Q27</f>
        <v>2</v>
      </c>
      <c r="N24">
        <f t="shared" si="2"/>
        <v>5.555555555555555</v>
      </c>
    </row>
    <row r="25" spans="8:14" ht="12.75">
      <c r="H25">
        <v>23</v>
      </c>
      <c r="I25">
        <f>Лист1!Q28</f>
        <v>5</v>
      </c>
      <c r="J25">
        <f t="shared" si="0"/>
        <v>13.88888888888889</v>
      </c>
      <c r="K25">
        <f>Лист2!Q28</f>
        <v>1</v>
      </c>
      <c r="L25">
        <f t="shared" si="1"/>
        <v>2.7777777777777777</v>
      </c>
      <c r="M25">
        <f>Лист3!Q28</f>
        <v>2</v>
      </c>
      <c r="N25">
        <f t="shared" si="2"/>
        <v>5.555555555555555</v>
      </c>
    </row>
    <row r="26" spans="8:14" ht="12.75">
      <c r="H26">
        <v>24</v>
      </c>
      <c r="I26">
        <f>Лист1!Q29</f>
        <v>3</v>
      </c>
      <c r="J26">
        <f t="shared" si="0"/>
        <v>8.333333333333332</v>
      </c>
      <c r="K26">
        <f>Лист2!Q29</f>
        <v>1</v>
      </c>
      <c r="L26">
        <f t="shared" si="1"/>
        <v>2.7777777777777777</v>
      </c>
      <c r="M26">
        <f>Лист3!Q29</f>
        <v>1</v>
      </c>
      <c r="N26">
        <f t="shared" si="2"/>
        <v>2.7777777777777777</v>
      </c>
    </row>
    <row r="27" spans="8:14" ht="12.75">
      <c r="H27">
        <v>25</v>
      </c>
      <c r="I27">
        <f>Лист1!Q30</f>
        <v>1</v>
      </c>
      <c r="J27">
        <f t="shared" si="0"/>
        <v>2.7777777777777777</v>
      </c>
      <c r="K27">
        <f>Лист2!Q30</f>
        <v>1</v>
      </c>
      <c r="L27">
        <f t="shared" si="1"/>
        <v>2.7777777777777777</v>
      </c>
      <c r="M27">
        <f>Лист3!Q30</f>
        <v>1</v>
      </c>
      <c r="N27">
        <f t="shared" si="2"/>
        <v>2.7777777777777777</v>
      </c>
    </row>
    <row r="28" spans="8:14" ht="12.75">
      <c r="H28">
        <v>26</v>
      </c>
      <c r="I28">
        <f>Лист1!Q31</f>
        <v>1</v>
      </c>
      <c r="J28">
        <f t="shared" si="0"/>
        <v>2.7777777777777777</v>
      </c>
      <c r="K28">
        <f>Лист2!Q31</f>
        <v>0</v>
      </c>
      <c r="L28">
        <f t="shared" si="1"/>
        <v>0</v>
      </c>
      <c r="M28">
        <f>Лист3!Q31</f>
        <v>1</v>
      </c>
      <c r="N28">
        <f t="shared" si="2"/>
        <v>2.7777777777777777</v>
      </c>
    </row>
    <row r="29" spans="8:14" ht="12.75">
      <c r="H29">
        <v>27</v>
      </c>
      <c r="I29">
        <f>Лист1!Q32</f>
        <v>1</v>
      </c>
      <c r="J29">
        <f t="shared" si="0"/>
        <v>2.7777777777777777</v>
      </c>
      <c r="M29">
        <f>Лист3!Q32</f>
        <v>0</v>
      </c>
      <c r="N29">
        <f t="shared" si="2"/>
        <v>0</v>
      </c>
    </row>
    <row r="30" spans="8:10" ht="12.75">
      <c r="H30">
        <v>28</v>
      </c>
      <c r="I30">
        <f>Лист1!Q33</f>
        <v>1</v>
      </c>
      <c r="J30">
        <f t="shared" si="0"/>
        <v>2.7777777777777777</v>
      </c>
    </row>
    <row r="31" spans="8:10" ht="12.75">
      <c r="H31">
        <v>29</v>
      </c>
      <c r="I31">
        <f>Лист1!Q34</f>
        <v>0</v>
      </c>
      <c r="J31">
        <f t="shared" si="0"/>
        <v>0</v>
      </c>
    </row>
    <row r="32" ht="12.75">
      <c r="H32">
        <v>30</v>
      </c>
    </row>
    <row r="33" ht="12.75">
      <c r="H33">
        <v>31</v>
      </c>
    </row>
    <row r="34" ht="12.75">
      <c r="H34">
        <v>32</v>
      </c>
    </row>
    <row r="35" ht="12.75">
      <c r="H35">
        <v>33</v>
      </c>
    </row>
  </sheetData>
  <mergeCells count="9">
    <mergeCell ref="W1:X1"/>
    <mergeCell ref="Y1:Z1"/>
    <mergeCell ref="U1:V1"/>
    <mergeCell ref="Q1:R1"/>
    <mergeCell ref="S1:T1"/>
    <mergeCell ref="I1:J1"/>
    <mergeCell ref="K1:L1"/>
    <mergeCell ref="M1:N1"/>
    <mergeCell ref="O1:P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imin</dc:creator>
  <cp:keywords/>
  <dc:description/>
  <cp:lastModifiedBy>imin</cp:lastModifiedBy>
  <dcterms:created xsi:type="dcterms:W3CDTF">2007-06-05T13:42:51Z</dcterms:created>
  <dcterms:modified xsi:type="dcterms:W3CDTF">2007-09-04T11:51:13Z</dcterms:modified>
  <cp:category/>
  <cp:version/>
  <cp:contentType/>
  <cp:contentStatus/>
</cp:coreProperties>
</file>