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<sst xmlns="http://schemas.openxmlformats.org/spreadsheetml/2006/main" count="241" uniqueCount="41">
  <si>
    <t>Number of alives</t>
  </si>
  <si>
    <t>M</t>
  </si>
  <si>
    <t>m</t>
  </si>
  <si>
    <t>Max</t>
  </si>
  <si>
    <t>n=12</t>
  </si>
  <si>
    <t>t*</t>
  </si>
  <si>
    <t xml:space="preserve">% </t>
  </si>
  <si>
    <t>% alives</t>
  </si>
  <si>
    <t>Лист</t>
  </si>
  <si>
    <t>Стрептомицина сульфат 31.12.2003</t>
  </si>
  <si>
    <t>Дата</t>
  </si>
  <si>
    <t>Сутки опыта</t>
  </si>
  <si>
    <t>Контроль</t>
  </si>
  <si>
    <t>100 г/л</t>
  </si>
  <si>
    <t>10 г/л</t>
  </si>
  <si>
    <t>1 г/л</t>
  </si>
  <si>
    <t>100 мг/л</t>
  </si>
  <si>
    <t>10 мг/л</t>
  </si>
  <si>
    <t>1 мг/л</t>
  </si>
  <si>
    <t>Число ячеек</t>
  </si>
  <si>
    <t>Число умерших</t>
  </si>
  <si>
    <t>Число живых</t>
  </si>
  <si>
    <t>Продолжительность жизни (сутки)</t>
  </si>
  <si>
    <t>Средняя продолжительность жизни (сутки) = 13,25±1,53</t>
  </si>
  <si>
    <t>Средняя продолжительность жизни (сутки) = 4,17±0,30</t>
  </si>
  <si>
    <t>Средняя продолжительность жизни (сутки) = 10,33±1,22</t>
  </si>
  <si>
    <t>Средняя продолжительность жизни (сутки) = 12,58±1,87</t>
  </si>
  <si>
    <t>Средняя продолжительность жизни (сутки) = 11,00±1,80</t>
  </si>
  <si>
    <t>Средняя продолжительность жизни (сутки) = 14,08±1,58</t>
  </si>
  <si>
    <t>Средняя продолжительность жизни (сутки) = 13,75±1,84</t>
  </si>
  <si>
    <t>Максимальная продолжительность жизни (сутки) = 23</t>
  </si>
  <si>
    <t>Максимальная продолжительность жизни (сутки) = 6</t>
  </si>
  <si>
    <t>Максимальная продолжительность жизни (сутки) = 18</t>
  </si>
  <si>
    <t>Максимальная продолжительность жизни (сутки) = 28</t>
  </si>
  <si>
    <t>Максимальная продолжительность жизни (сутки) = 26</t>
  </si>
  <si>
    <t>Максимальная продолжительность жизни (сутки) = 21</t>
  </si>
  <si>
    <t>X</t>
  </si>
  <si>
    <t>0,1 мг/л</t>
  </si>
  <si>
    <t>Средняя продолжительность жизни (сутки) (M±m)</t>
  </si>
  <si>
    <t>Концентрация (мг/л)</t>
  </si>
  <si>
    <t>Сутки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</si>
</sst>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[$-FC19]d\ mmmm\ yyyy\ &quot;г.&quot;"/>
    <numFmt numFmtId="167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Стрептомицина сульфат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91.66666666666666</c:v>
                </c:pt>
                <c:pt idx="6">
                  <c:v>91.66666666666666</c:v>
                </c:pt>
                <c:pt idx="7">
                  <c:v>75</c:v>
                </c:pt>
                <c:pt idx="8">
                  <c:v>66.66666666666666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50</c:v>
                </c:pt>
                <c:pt idx="12">
                  <c:v>41.66666666666667</c:v>
                </c:pt>
                <c:pt idx="13">
                  <c:v>33.33333333333333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16.666666666666664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41.66666666666667</c:v>
                </c:pt>
                <c:pt idx="3">
                  <c:v>8.333333333333332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Лист9!$N$3:$N$27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66.66666666666666</c:v>
                </c:pt>
                <c:pt idx="16">
                  <c:v>66.66666666666666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16.666666666666664</c:v>
                </c:pt>
                <c:pt idx="21">
                  <c:v>16.666666666666664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Лист9!$P$3:$P$24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91.66666666666666</c:v>
                </c:pt>
                <c:pt idx="5">
                  <c:v>83.33333333333334</c:v>
                </c:pt>
                <c:pt idx="6">
                  <c:v>83.33333333333334</c:v>
                </c:pt>
                <c:pt idx="7">
                  <c:v>83.33333333333334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83.33333333333334</c:v>
                </c:pt>
                <c:pt idx="11">
                  <c:v>83.33333333333334</c:v>
                </c:pt>
                <c:pt idx="12">
                  <c:v>83.33333333333334</c:v>
                </c:pt>
                <c:pt idx="13">
                  <c:v>83.33333333333334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50</c:v>
                </c:pt>
                <c:pt idx="18">
                  <c:v>50</c:v>
                </c:pt>
                <c:pt idx="19">
                  <c:v>41.66666666666667</c:v>
                </c:pt>
                <c:pt idx="20">
                  <c:v>16.666666666666664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83.33333333333334</c:v>
                </c:pt>
                <c:pt idx="4">
                  <c:v>75</c:v>
                </c:pt>
                <c:pt idx="5">
                  <c:v>66.66666666666666</c:v>
                </c:pt>
                <c:pt idx="6">
                  <c:v>58.333333333333336</c:v>
                </c:pt>
                <c:pt idx="7">
                  <c:v>58.333333333333336</c:v>
                </c:pt>
                <c:pt idx="8">
                  <c:v>58.333333333333336</c:v>
                </c:pt>
                <c:pt idx="9">
                  <c:v>41.66666666666667</c:v>
                </c:pt>
                <c:pt idx="10">
                  <c:v>41.66666666666667</c:v>
                </c:pt>
                <c:pt idx="11">
                  <c:v>41.66666666666667</c:v>
                </c:pt>
                <c:pt idx="12">
                  <c:v>41.66666666666667</c:v>
                </c:pt>
                <c:pt idx="13">
                  <c:v>33.33333333333333</c:v>
                </c:pt>
                <c:pt idx="14">
                  <c:v>16.666666666666664</c:v>
                </c:pt>
                <c:pt idx="15">
                  <c:v>16.666666666666664</c:v>
                </c:pt>
                <c:pt idx="16">
                  <c:v>16.666666666666664</c:v>
                </c:pt>
                <c:pt idx="17">
                  <c:v>16.666666666666664</c:v>
                </c:pt>
                <c:pt idx="18">
                  <c:v>8.333333333333332</c:v>
                </c:pt>
                <c:pt idx="19">
                  <c:v>8.333333333333332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10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Лист9!$T$3:$T$28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66.66666666666666</c:v>
                </c:pt>
                <c:pt idx="11">
                  <c:v>50</c:v>
                </c:pt>
                <c:pt idx="12">
                  <c:v>50</c:v>
                </c:pt>
                <c:pt idx="13">
                  <c:v>41.66666666666667</c:v>
                </c:pt>
                <c:pt idx="14">
                  <c:v>33.33333333333333</c:v>
                </c:pt>
                <c:pt idx="15">
                  <c:v>16.666666666666664</c:v>
                </c:pt>
                <c:pt idx="16">
                  <c:v>16.666666666666664</c:v>
                </c:pt>
                <c:pt idx="17">
                  <c:v>16.666666666666664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Лист9!$V$3:$V$23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83.33333333333334</c:v>
                </c:pt>
                <c:pt idx="4">
                  <c:v>83.33333333333334</c:v>
                </c:pt>
                <c:pt idx="5">
                  <c:v>83.33333333333334</c:v>
                </c:pt>
                <c:pt idx="6">
                  <c:v>83.33333333333334</c:v>
                </c:pt>
                <c:pt idx="7">
                  <c:v>83.33333333333334</c:v>
                </c:pt>
                <c:pt idx="8">
                  <c:v>66.66666666666666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66.66666666666666</c:v>
                </c:pt>
                <c:pt idx="13">
                  <c:v>58.333333333333336</c:v>
                </c:pt>
                <c:pt idx="14">
                  <c:v>41.66666666666667</c:v>
                </c:pt>
                <c:pt idx="15">
                  <c:v>41.66666666666667</c:v>
                </c:pt>
                <c:pt idx="16">
                  <c:v>33.33333333333333</c:v>
                </c:pt>
                <c:pt idx="17">
                  <c:v>33.33333333333333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0,1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Лист9!$X$3:$X$30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91.66666666666666</c:v>
                </c:pt>
                <c:pt idx="5">
                  <c:v>75</c:v>
                </c:pt>
                <c:pt idx="6">
                  <c:v>75</c:v>
                </c:pt>
                <c:pt idx="7">
                  <c:v>66.66666666666666</c:v>
                </c:pt>
                <c:pt idx="8">
                  <c:v>58.333333333333336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33.33333333333333</c:v>
                </c:pt>
                <c:pt idx="15">
                  <c:v>33.33333333333333</c:v>
                </c:pt>
                <c:pt idx="16">
                  <c:v>25</c:v>
                </c:pt>
                <c:pt idx="17">
                  <c:v>25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9</v>
      </c>
    </row>
    <row r="2" ht="12.75">
      <c r="A2" s="7">
        <v>2003</v>
      </c>
    </row>
    <row r="3" ht="12.75">
      <c r="A3" s="1" t="s">
        <v>12</v>
      </c>
    </row>
    <row r="4" spans="3:17" ht="12.75">
      <c r="C4" s="12" t="s">
        <v>19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20</v>
      </c>
      <c r="Q4" t="s">
        <v>21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37986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37987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37988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6">
        <v>37989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6">
        <v>37990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>(12-O10)</f>
        <v>12</v>
      </c>
    </row>
    <row r="11" spans="1:17" ht="12.75">
      <c r="A11" s="16">
        <v>37991</v>
      </c>
      <c r="B11" s="5">
        <v>6</v>
      </c>
      <c r="C11" s="2"/>
      <c r="D11" s="2" t="s">
        <v>36</v>
      </c>
      <c r="E11" s="2"/>
      <c r="F11" s="2"/>
      <c r="G11" s="2"/>
      <c r="H11" s="2"/>
      <c r="I11" s="2"/>
      <c r="J11" s="2"/>
      <c r="K11" s="2"/>
      <c r="L11" s="2"/>
      <c r="O11" s="2">
        <v>1</v>
      </c>
      <c r="Q11">
        <f aca="true" t="shared" si="0" ref="Q11:Q30">(12-O11)</f>
        <v>11</v>
      </c>
    </row>
    <row r="12" spans="1:17" ht="12.75">
      <c r="A12" s="16">
        <v>37992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6">
        <v>37993</v>
      </c>
      <c r="B13" s="5">
        <v>8</v>
      </c>
      <c r="C13" s="2"/>
      <c r="D13" s="2"/>
      <c r="E13" s="2"/>
      <c r="F13" s="2"/>
      <c r="G13" s="2"/>
      <c r="H13" s="2"/>
      <c r="I13" s="2" t="s">
        <v>36</v>
      </c>
      <c r="J13" s="2"/>
      <c r="K13" s="2"/>
      <c r="L13" s="2"/>
      <c r="M13" s="2" t="s">
        <v>36</v>
      </c>
      <c r="O13" s="2">
        <v>3</v>
      </c>
      <c r="Q13">
        <f t="shared" si="0"/>
        <v>9</v>
      </c>
    </row>
    <row r="14" spans="1:17" ht="12.75">
      <c r="A14" s="16">
        <v>37994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 t="s">
        <v>36</v>
      </c>
      <c r="L14" s="2"/>
      <c r="M14" s="2"/>
      <c r="O14" s="2">
        <v>4</v>
      </c>
      <c r="Q14">
        <f t="shared" si="0"/>
        <v>8</v>
      </c>
    </row>
    <row r="15" spans="1:17" ht="12.75">
      <c r="A15" s="16">
        <v>37995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4</v>
      </c>
      <c r="Q15">
        <f t="shared" si="0"/>
        <v>8</v>
      </c>
    </row>
    <row r="16" spans="1:17" ht="12.75">
      <c r="A16" s="16">
        <v>37996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4</v>
      </c>
      <c r="Q16">
        <f t="shared" si="0"/>
        <v>8</v>
      </c>
    </row>
    <row r="17" spans="1:17" ht="12.75">
      <c r="A17" s="16">
        <v>37997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 t="s">
        <v>36</v>
      </c>
      <c r="M17" s="2"/>
      <c r="N17" s="2" t="s">
        <v>36</v>
      </c>
      <c r="O17" s="2">
        <v>6</v>
      </c>
      <c r="Q17">
        <f t="shared" si="0"/>
        <v>6</v>
      </c>
    </row>
    <row r="18" spans="1:17" ht="12.75">
      <c r="A18" s="16">
        <v>37998</v>
      </c>
      <c r="B18" s="5">
        <v>13</v>
      </c>
      <c r="C18" s="2"/>
      <c r="D18" s="2"/>
      <c r="E18" s="2" t="s">
        <v>36</v>
      </c>
      <c r="F18" s="2"/>
      <c r="G18" s="2"/>
      <c r="H18" s="2"/>
      <c r="I18" s="2"/>
      <c r="J18" s="2"/>
      <c r="K18" s="2"/>
      <c r="L18" s="2"/>
      <c r="O18" s="2">
        <v>7</v>
      </c>
      <c r="Q18">
        <f t="shared" si="0"/>
        <v>5</v>
      </c>
    </row>
    <row r="19" spans="1:17" ht="12.75">
      <c r="A19" s="16">
        <v>37999</v>
      </c>
      <c r="B19" s="5">
        <v>14</v>
      </c>
      <c r="C19" s="2"/>
      <c r="D19" s="2"/>
      <c r="E19" s="2"/>
      <c r="F19" s="2" t="s">
        <v>36</v>
      </c>
      <c r="G19" s="2"/>
      <c r="H19" s="2"/>
      <c r="I19" s="2"/>
      <c r="J19" s="2"/>
      <c r="K19" s="2"/>
      <c r="O19" s="2">
        <v>8</v>
      </c>
      <c r="Q19">
        <f t="shared" si="0"/>
        <v>4</v>
      </c>
    </row>
    <row r="20" spans="1:17" ht="12.75">
      <c r="A20" s="16">
        <v>38000</v>
      </c>
      <c r="B20" s="5">
        <v>15</v>
      </c>
      <c r="C20" s="2"/>
      <c r="D20" s="2"/>
      <c r="E20" s="2"/>
      <c r="F20" s="2"/>
      <c r="G20" s="2" t="s">
        <v>36</v>
      </c>
      <c r="H20" s="2"/>
      <c r="I20" s="2"/>
      <c r="J20" s="2"/>
      <c r="K20" s="2"/>
      <c r="O20" s="2">
        <v>9</v>
      </c>
      <c r="Q20">
        <f t="shared" si="0"/>
        <v>3</v>
      </c>
    </row>
    <row r="21" spans="1:17" ht="12.75">
      <c r="A21" s="16">
        <v>38001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9</v>
      </c>
      <c r="Q21">
        <f t="shared" si="0"/>
        <v>3</v>
      </c>
    </row>
    <row r="22" spans="1:17" ht="12.75">
      <c r="A22" s="16">
        <v>38002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s="2"/>
      <c r="O22" s="2">
        <v>9</v>
      </c>
      <c r="Q22">
        <f t="shared" si="0"/>
        <v>3</v>
      </c>
    </row>
    <row r="23" spans="1:17" ht="12.75">
      <c r="A23" s="16">
        <v>38003</v>
      </c>
      <c r="B23" s="5">
        <v>18</v>
      </c>
      <c r="C23" s="2" t="s">
        <v>36</v>
      </c>
      <c r="D23" s="2"/>
      <c r="E23" s="2"/>
      <c r="F23" s="2"/>
      <c r="G23" s="2"/>
      <c r="H23" s="2"/>
      <c r="I23" s="2"/>
      <c r="J23" s="2"/>
      <c r="K23" s="2"/>
      <c r="O23" s="2">
        <v>10</v>
      </c>
      <c r="Q23">
        <f t="shared" si="0"/>
        <v>2</v>
      </c>
    </row>
    <row r="24" spans="1:17" ht="12.75">
      <c r="A24" s="16">
        <v>38004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10</v>
      </c>
      <c r="Q24">
        <f t="shared" si="0"/>
        <v>2</v>
      </c>
    </row>
    <row r="25" spans="1:17" ht="12.75">
      <c r="A25" s="16">
        <v>38005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>
        <v>10</v>
      </c>
      <c r="Q25">
        <f t="shared" si="0"/>
        <v>2</v>
      </c>
    </row>
    <row r="26" spans="1:17" ht="12.75">
      <c r="A26" s="16">
        <v>38006</v>
      </c>
      <c r="B26" s="5">
        <v>21</v>
      </c>
      <c r="C26" s="2"/>
      <c r="D26" s="2"/>
      <c r="E26" s="2"/>
      <c r="F26" s="2"/>
      <c r="G26" s="2"/>
      <c r="H26" s="2" t="s">
        <v>36</v>
      </c>
      <c r="I26" s="2"/>
      <c r="J26" s="2"/>
      <c r="K26" s="2"/>
      <c r="M26" s="2"/>
      <c r="O26" s="2">
        <v>11</v>
      </c>
      <c r="Q26">
        <f t="shared" si="0"/>
        <v>1</v>
      </c>
    </row>
    <row r="27" spans="1:17" ht="12.75">
      <c r="A27" s="16">
        <v>38007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11</v>
      </c>
      <c r="Q27">
        <f t="shared" si="0"/>
        <v>1</v>
      </c>
    </row>
    <row r="28" spans="1:17" ht="12.75">
      <c r="A28" s="16">
        <v>38008</v>
      </c>
      <c r="B28" s="5">
        <v>23</v>
      </c>
      <c r="C28" s="2"/>
      <c r="D28" s="2"/>
      <c r="E28" s="2"/>
      <c r="F28" s="2"/>
      <c r="G28" s="2"/>
      <c r="H28" s="2"/>
      <c r="I28" s="2"/>
      <c r="J28" s="2" t="s">
        <v>36</v>
      </c>
      <c r="K28" s="2"/>
      <c r="O28" s="2">
        <v>12</v>
      </c>
      <c r="Q28">
        <f t="shared" si="0"/>
        <v>0</v>
      </c>
    </row>
    <row r="29" spans="1:15" ht="12.75">
      <c r="A29" s="16">
        <v>38009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6">
        <v>38010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6">
        <v>38011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6">
        <v>38012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6">
        <v>38013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6">
        <v>38014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6">
        <v>38015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6">
        <v>38016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6">
        <v>38017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6">
        <v>38018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6">
        <v>38019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6">
        <v>38020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22</v>
      </c>
      <c r="C42" s="6">
        <v>18</v>
      </c>
      <c r="D42" s="6">
        <v>6</v>
      </c>
      <c r="E42" s="6">
        <v>13</v>
      </c>
      <c r="F42" s="6">
        <v>14</v>
      </c>
      <c r="G42" s="6">
        <v>15</v>
      </c>
      <c r="H42" s="6">
        <v>21</v>
      </c>
      <c r="I42" s="6">
        <v>8</v>
      </c>
      <c r="J42" s="6">
        <v>23</v>
      </c>
      <c r="K42" s="6">
        <v>9</v>
      </c>
      <c r="L42" s="6">
        <v>12</v>
      </c>
      <c r="M42" s="6">
        <v>8</v>
      </c>
      <c r="N42" s="6">
        <v>12</v>
      </c>
    </row>
    <row r="44" spans="1:14" ht="12.75">
      <c r="A44" s="1" t="s">
        <v>1</v>
      </c>
      <c r="C44" s="2">
        <f>AVERAGE(C42:N42)</f>
        <v>13.25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2</v>
      </c>
      <c r="C45">
        <f>SQRT(VAR(C42:N42)/12)</f>
        <v>1.533094513681002</v>
      </c>
    </row>
    <row r="46" spans="1:3" ht="12.75">
      <c r="A46" s="1" t="s">
        <v>3</v>
      </c>
      <c r="C46" s="2">
        <f>MAX(C42:N42)</f>
        <v>23</v>
      </c>
    </row>
    <row r="47" ht="12.75">
      <c r="A47" t="s">
        <v>23</v>
      </c>
    </row>
    <row r="48" ht="12.75">
      <c r="A48" t="s">
        <v>30</v>
      </c>
    </row>
    <row r="49" ht="12.75">
      <c r="A49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9</v>
      </c>
    </row>
    <row r="2" ht="12.75">
      <c r="A2">
        <v>2003</v>
      </c>
    </row>
    <row r="3" ht="12.75">
      <c r="A3" s="1" t="s">
        <v>13</v>
      </c>
    </row>
    <row r="4" spans="3:17" ht="12.75" customHeight="1">
      <c r="C4" s="12" t="s">
        <v>19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20</v>
      </c>
      <c r="Q4" t="s">
        <v>21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37986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2">(12-O6)</f>
        <v>12</v>
      </c>
    </row>
    <row r="7" spans="1:17" ht="12.75">
      <c r="A7" s="16">
        <v>37987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6">
        <v>37988</v>
      </c>
      <c r="B8" s="4">
        <v>3</v>
      </c>
      <c r="C8" s="2" t="s">
        <v>36</v>
      </c>
      <c r="D8" s="2" t="s">
        <v>36</v>
      </c>
      <c r="E8" s="2"/>
      <c r="F8" s="2"/>
      <c r="G8" s="2"/>
      <c r="H8" s="2" t="s">
        <v>36</v>
      </c>
      <c r="I8" s="2" t="s">
        <v>36</v>
      </c>
      <c r="J8" s="2"/>
      <c r="K8" s="2"/>
      <c r="L8" s="2"/>
      <c r="M8" s="2" t="s">
        <v>36</v>
      </c>
      <c r="N8" s="2"/>
      <c r="O8" s="2">
        <v>7</v>
      </c>
      <c r="Q8">
        <f t="shared" si="0"/>
        <v>5</v>
      </c>
    </row>
    <row r="9" spans="1:17" ht="12.75">
      <c r="A9" s="16">
        <v>37989</v>
      </c>
      <c r="B9" s="4">
        <v>4</v>
      </c>
      <c r="C9" s="2"/>
      <c r="D9" s="2"/>
      <c r="E9" s="2" t="s">
        <v>36</v>
      </c>
      <c r="F9" s="2" t="s">
        <v>36</v>
      </c>
      <c r="G9" s="2"/>
      <c r="H9" s="2"/>
      <c r="I9" s="2"/>
      <c r="J9" s="2" t="s">
        <v>36</v>
      </c>
      <c r="K9" s="2" t="s">
        <v>36</v>
      </c>
      <c r="L9" s="2" t="s">
        <v>36</v>
      </c>
      <c r="M9" s="2"/>
      <c r="N9" s="2"/>
      <c r="O9" s="2">
        <v>11</v>
      </c>
      <c r="Q9">
        <f t="shared" si="0"/>
        <v>1</v>
      </c>
    </row>
    <row r="10" spans="1:17" ht="12.75">
      <c r="A10" s="16">
        <v>37990</v>
      </c>
      <c r="B10" s="5">
        <v>5</v>
      </c>
      <c r="C10" s="2"/>
      <c r="D10" s="2"/>
      <c r="E10" s="2"/>
      <c r="F10" s="2"/>
      <c r="G10" s="2" t="s">
        <v>36</v>
      </c>
      <c r="H10" s="2"/>
      <c r="I10" s="2"/>
      <c r="J10" s="2"/>
      <c r="K10" s="2"/>
      <c r="N10" s="2" t="s">
        <v>36</v>
      </c>
      <c r="O10" s="2">
        <v>12</v>
      </c>
      <c r="Q10">
        <f t="shared" si="0"/>
        <v>0</v>
      </c>
    </row>
    <row r="11" spans="1:15" ht="12.75">
      <c r="A11" s="16">
        <v>37991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6">
        <v>37992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6">
        <v>37993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/>
    </row>
    <row r="14" spans="1:15" ht="12.75">
      <c r="A14" s="16">
        <v>37994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16">
        <v>37995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</row>
    <row r="16" spans="1:15" ht="12.75">
      <c r="A16" s="16">
        <v>37996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2.75">
      <c r="A17" s="16">
        <v>37997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/>
    </row>
    <row r="18" spans="1:15" ht="12.75">
      <c r="A18" s="16">
        <v>37998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16">
        <v>37999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/>
      <c r="O19" s="2"/>
    </row>
    <row r="20" spans="1:15" ht="12.75">
      <c r="A20" s="16">
        <v>38000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/>
    </row>
    <row r="21" spans="1:15" ht="12.75">
      <c r="A21" s="16">
        <v>38001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</row>
    <row r="22" spans="1:15" ht="12.75">
      <c r="A22" s="16">
        <v>38002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16">
        <v>38003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16">
        <v>38004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</row>
    <row r="25" spans="1:15" ht="12.75">
      <c r="A25" s="16">
        <v>38005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6">
        <v>38006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2.75">
      <c r="A27" s="16">
        <v>38007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6">
        <v>38008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6">
        <v>38009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6">
        <v>38010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6">
        <v>38011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6">
        <v>38012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6">
        <v>38013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6">
        <v>38014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6">
        <v>38015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6">
        <v>38016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6">
        <v>38017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6">
        <v>38018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6">
        <v>38019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6">
        <v>38020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22</v>
      </c>
      <c r="C42" s="6">
        <v>3</v>
      </c>
      <c r="D42" s="6">
        <v>3</v>
      </c>
      <c r="E42" s="6">
        <v>4</v>
      </c>
      <c r="F42" s="6">
        <v>4</v>
      </c>
      <c r="G42" s="6">
        <v>5</v>
      </c>
      <c r="H42" s="6">
        <v>3</v>
      </c>
      <c r="I42" s="6">
        <v>3</v>
      </c>
      <c r="J42" s="6">
        <v>5</v>
      </c>
      <c r="K42" s="6">
        <v>5</v>
      </c>
      <c r="L42" s="6">
        <v>5</v>
      </c>
      <c r="M42" s="6">
        <v>4</v>
      </c>
      <c r="N42" s="6">
        <v>6</v>
      </c>
    </row>
    <row r="44" spans="1:14" ht="12.75">
      <c r="A44" s="1" t="s">
        <v>1</v>
      </c>
      <c r="C44" s="2">
        <f>AVERAGE(C42:N42)</f>
        <v>4.166666666666667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0.2972941950052814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24</v>
      </c>
    </row>
    <row r="49" ht="12.75">
      <c r="A49" t="s">
        <v>31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9</v>
      </c>
    </row>
    <row r="2" ht="12.75">
      <c r="A2">
        <v>2003</v>
      </c>
    </row>
    <row r="3" ht="12.75">
      <c r="A3" s="1" t="s">
        <v>14</v>
      </c>
    </row>
    <row r="4" spans="3:17" ht="12.75" customHeight="1">
      <c r="C4" s="12" t="s">
        <v>19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20</v>
      </c>
      <c r="Q4" t="s">
        <v>21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37986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37987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37988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6">
        <v>37989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6">
        <v>37990</v>
      </c>
      <c r="B10" s="5">
        <v>5</v>
      </c>
      <c r="C10" s="2"/>
      <c r="D10" s="2"/>
      <c r="E10" s="2"/>
      <c r="F10" s="2"/>
      <c r="G10" s="2" t="s">
        <v>36</v>
      </c>
      <c r="H10" s="2"/>
      <c r="I10" s="2"/>
      <c r="J10" s="2"/>
      <c r="K10" s="2"/>
      <c r="O10" s="2">
        <v>0</v>
      </c>
      <c r="Q10">
        <f>(12-O10)</f>
        <v>12</v>
      </c>
    </row>
    <row r="11" spans="1:17" ht="12.75">
      <c r="A11" s="16">
        <v>37991</v>
      </c>
      <c r="B11" s="5">
        <v>6</v>
      </c>
      <c r="C11" s="2"/>
      <c r="D11" s="2"/>
      <c r="E11" s="2"/>
      <c r="F11" s="2"/>
      <c r="G11" s="2"/>
      <c r="H11" s="2"/>
      <c r="I11" s="2" t="s">
        <v>36</v>
      </c>
      <c r="J11" s="2"/>
      <c r="K11" s="2"/>
      <c r="L11" s="2" t="s">
        <v>36</v>
      </c>
      <c r="M11" s="2"/>
      <c r="N11" s="2"/>
      <c r="O11" s="2">
        <v>3</v>
      </c>
      <c r="Q11">
        <f aca="true" t="shared" si="0" ref="Q11:Q30">(12-O11)</f>
        <v>9</v>
      </c>
    </row>
    <row r="12" spans="1:17" ht="12.75">
      <c r="A12" s="16">
        <v>37992</v>
      </c>
      <c r="B12" s="5">
        <v>7</v>
      </c>
      <c r="C12" s="2"/>
      <c r="D12" s="2" t="s">
        <v>36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3</v>
      </c>
      <c r="Q12">
        <f t="shared" si="0"/>
        <v>9</v>
      </c>
    </row>
    <row r="13" spans="1:17" ht="12.75">
      <c r="A13" s="16">
        <v>37993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">
        <v>36</v>
      </c>
      <c r="O13" s="2">
        <v>3</v>
      </c>
      <c r="Q13">
        <f t="shared" si="0"/>
        <v>9</v>
      </c>
    </row>
    <row r="14" spans="1:17" ht="12.75">
      <c r="A14" s="16">
        <v>37994</v>
      </c>
      <c r="B14" s="5">
        <v>9</v>
      </c>
      <c r="C14" s="2"/>
      <c r="D14" s="2"/>
      <c r="E14" s="2"/>
      <c r="F14" s="2"/>
      <c r="G14" s="2"/>
      <c r="H14" s="2"/>
      <c r="I14" s="2"/>
      <c r="J14" s="2" t="s">
        <v>36</v>
      </c>
      <c r="K14" s="2"/>
      <c r="L14" s="2"/>
      <c r="M14" s="2"/>
      <c r="N14" s="2"/>
      <c r="O14" s="2">
        <v>3</v>
      </c>
      <c r="Q14">
        <f t="shared" si="0"/>
        <v>9</v>
      </c>
    </row>
    <row r="15" spans="1:17" ht="12.75">
      <c r="A15" s="16">
        <v>37995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3</v>
      </c>
      <c r="Q15">
        <f t="shared" si="0"/>
        <v>9</v>
      </c>
    </row>
    <row r="16" spans="1:17" ht="12.75">
      <c r="A16" s="16">
        <v>37996</v>
      </c>
      <c r="B16" s="5">
        <v>11</v>
      </c>
      <c r="C16" s="2" t="s">
        <v>36</v>
      </c>
      <c r="D16" s="2"/>
      <c r="E16" s="2"/>
      <c r="F16" s="2"/>
      <c r="G16" s="2"/>
      <c r="H16" s="2"/>
      <c r="I16" s="2"/>
      <c r="J16" s="2"/>
      <c r="K16" s="2" t="s">
        <v>36</v>
      </c>
      <c r="L16" s="2"/>
      <c r="M16" s="2"/>
      <c r="N16" s="2"/>
      <c r="O16" s="2">
        <v>3</v>
      </c>
      <c r="Q16">
        <f t="shared" si="0"/>
        <v>9</v>
      </c>
    </row>
    <row r="17" spans="1:17" ht="12.75">
      <c r="A17" s="16">
        <v>37997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3</v>
      </c>
      <c r="Q17">
        <f t="shared" si="0"/>
        <v>9</v>
      </c>
    </row>
    <row r="18" spans="1:17" ht="12.75">
      <c r="A18" s="16">
        <v>37998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36</v>
      </c>
      <c r="N18" s="2"/>
      <c r="O18" s="2">
        <v>3</v>
      </c>
      <c r="Q18">
        <f t="shared" si="0"/>
        <v>9</v>
      </c>
    </row>
    <row r="19" spans="1:17" ht="12.75">
      <c r="A19" s="16">
        <v>37999</v>
      </c>
      <c r="B19" s="5">
        <v>14</v>
      </c>
      <c r="C19" s="2"/>
      <c r="D19" s="2"/>
      <c r="E19" s="2"/>
      <c r="F19" s="2"/>
      <c r="G19" s="2"/>
      <c r="H19" s="2" t="s">
        <v>36</v>
      </c>
      <c r="I19" s="2"/>
      <c r="J19" s="2"/>
      <c r="K19" s="2"/>
      <c r="O19" s="2">
        <v>3</v>
      </c>
      <c r="Q19">
        <f t="shared" si="0"/>
        <v>9</v>
      </c>
    </row>
    <row r="20" spans="1:17" ht="12.75">
      <c r="A20" s="16">
        <v>38000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N20" s="2"/>
      <c r="O20" s="2">
        <v>3</v>
      </c>
      <c r="Q20">
        <f t="shared" si="0"/>
        <v>9</v>
      </c>
    </row>
    <row r="21" spans="1:17" ht="12.75">
      <c r="A21" s="16">
        <v>38001</v>
      </c>
      <c r="B21" s="5">
        <v>16</v>
      </c>
      <c r="C21" s="2"/>
      <c r="D21" s="2"/>
      <c r="E21" s="2" t="s">
        <v>36</v>
      </c>
      <c r="F21" s="2"/>
      <c r="G21" s="2"/>
      <c r="H21" s="2"/>
      <c r="I21" s="2"/>
      <c r="J21" s="2"/>
      <c r="K21" s="2"/>
      <c r="N21" s="2"/>
      <c r="O21" s="2">
        <v>4</v>
      </c>
      <c r="Q21">
        <f t="shared" si="0"/>
        <v>8</v>
      </c>
    </row>
    <row r="22" spans="1:17" ht="12.75">
      <c r="A22" s="16">
        <v>38002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O22" s="2">
        <v>4</v>
      </c>
      <c r="Q22">
        <f t="shared" si="0"/>
        <v>8</v>
      </c>
    </row>
    <row r="23" spans="1:17" ht="12.75">
      <c r="A23" s="16">
        <v>38003</v>
      </c>
      <c r="B23" s="5">
        <v>18</v>
      </c>
      <c r="C23" s="2"/>
      <c r="D23" s="2"/>
      <c r="E23" s="2"/>
      <c r="F23" s="2" t="s">
        <v>36</v>
      </c>
      <c r="G23" s="2"/>
      <c r="H23" s="2"/>
      <c r="I23" s="2"/>
      <c r="J23" s="2"/>
      <c r="K23" s="2"/>
      <c r="L23" s="2"/>
      <c r="M23" s="2"/>
      <c r="O23" s="2">
        <v>6</v>
      </c>
      <c r="Q23">
        <f t="shared" si="0"/>
        <v>6</v>
      </c>
    </row>
    <row r="24" spans="1:17" ht="12.75">
      <c r="A24" s="16">
        <v>38004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6</v>
      </c>
      <c r="Q24">
        <f t="shared" si="0"/>
        <v>6</v>
      </c>
    </row>
    <row r="25" spans="1:17" ht="12.75">
      <c r="A25" s="16">
        <v>38005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6</v>
      </c>
      <c r="Q25">
        <f t="shared" si="0"/>
        <v>6</v>
      </c>
    </row>
    <row r="26" spans="1:17" ht="12.75">
      <c r="A26" s="16">
        <v>38006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10</v>
      </c>
      <c r="Q26">
        <f t="shared" si="0"/>
        <v>2</v>
      </c>
    </row>
    <row r="27" spans="1:17" ht="12.75">
      <c r="A27" s="16">
        <v>38007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10</v>
      </c>
      <c r="Q27">
        <f t="shared" si="0"/>
        <v>2</v>
      </c>
    </row>
    <row r="28" spans="1:17" ht="12.75">
      <c r="A28" s="16">
        <v>38008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11</v>
      </c>
      <c r="Q28">
        <f t="shared" si="0"/>
        <v>1</v>
      </c>
    </row>
    <row r="29" spans="1:17" ht="12.75">
      <c r="A29" s="16">
        <v>38009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>
        <v>11</v>
      </c>
      <c r="Q29">
        <f t="shared" si="0"/>
        <v>1</v>
      </c>
    </row>
    <row r="30" spans="1:17" ht="12.75">
      <c r="A30" s="16">
        <v>38010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12</v>
      </c>
      <c r="Q30">
        <f t="shared" si="0"/>
        <v>0</v>
      </c>
    </row>
    <row r="31" spans="1:15" ht="12.75">
      <c r="A31" s="16">
        <v>38011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6">
        <v>38012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6">
        <v>38013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6">
        <v>38014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6">
        <v>38015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6">
        <v>38016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6">
        <v>38017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6">
        <v>38018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6">
        <v>38019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6">
        <v>38020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22</v>
      </c>
      <c r="C42" s="6">
        <v>11</v>
      </c>
      <c r="D42" s="6">
        <v>7</v>
      </c>
      <c r="E42" s="6">
        <v>16</v>
      </c>
      <c r="F42" s="6">
        <v>18</v>
      </c>
      <c r="G42" s="6">
        <v>5</v>
      </c>
      <c r="H42" s="6">
        <v>14</v>
      </c>
      <c r="I42" s="6">
        <v>6</v>
      </c>
      <c r="J42" s="6">
        <v>9</v>
      </c>
      <c r="K42" s="6">
        <v>11</v>
      </c>
      <c r="L42" s="6">
        <v>6</v>
      </c>
      <c r="M42" s="6">
        <v>13</v>
      </c>
      <c r="N42" s="6">
        <v>8</v>
      </c>
    </row>
    <row r="44" spans="1:14" ht="12.75">
      <c r="A44" s="1" t="s">
        <v>1</v>
      </c>
      <c r="C44" s="2">
        <f>AVERAGE(C42:N42)</f>
        <v>10.333333333333334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1.220614185522596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18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25</v>
      </c>
    </row>
    <row r="49" ht="12.75">
      <c r="A49" t="s">
        <v>32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9</v>
      </c>
    </row>
    <row r="2" ht="12.75">
      <c r="A2">
        <v>2003</v>
      </c>
    </row>
    <row r="3" ht="12.75">
      <c r="A3" s="1" t="s">
        <v>15</v>
      </c>
    </row>
    <row r="4" spans="3:17" ht="12.75" customHeight="1">
      <c r="C4" s="12" t="s">
        <v>19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20</v>
      </c>
      <c r="Q4" t="s">
        <v>21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37986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1">(12-O6)</f>
        <v>12</v>
      </c>
    </row>
    <row r="7" spans="1:17" ht="12.75">
      <c r="A7" s="16">
        <v>37987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6">
        <v>37988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6">
        <v>37989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6">
        <v>37990</v>
      </c>
      <c r="B10" s="5">
        <v>5</v>
      </c>
      <c r="C10" s="2"/>
      <c r="D10" s="2"/>
      <c r="E10" s="2"/>
      <c r="F10" s="2"/>
      <c r="G10" s="2" t="s">
        <v>36</v>
      </c>
      <c r="H10" s="2"/>
      <c r="I10" s="2"/>
      <c r="J10" s="2"/>
      <c r="K10" s="2"/>
      <c r="O10" s="2">
        <v>1</v>
      </c>
      <c r="Q10">
        <f t="shared" si="0"/>
        <v>11</v>
      </c>
    </row>
    <row r="11" spans="1:17" ht="12.75">
      <c r="A11" s="16">
        <v>37991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O11" s="2">
        <v>2</v>
      </c>
      <c r="Q11">
        <f t="shared" si="0"/>
        <v>10</v>
      </c>
    </row>
    <row r="12" spans="1:17" ht="12.75">
      <c r="A12" s="16">
        <v>37992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 t="s">
        <v>36</v>
      </c>
      <c r="O12" s="2">
        <v>2</v>
      </c>
      <c r="Q12">
        <f aca="true" t="shared" si="1" ref="Q12:Q27">(12-O12)</f>
        <v>10</v>
      </c>
    </row>
    <row r="13" spans="1:17" ht="12.75">
      <c r="A13" s="16">
        <v>37993</v>
      </c>
      <c r="B13" s="5">
        <v>8</v>
      </c>
      <c r="C13" s="2"/>
      <c r="D13" s="2"/>
      <c r="E13" s="2"/>
      <c r="F13" s="2"/>
      <c r="G13" s="2"/>
      <c r="H13" s="2" t="s">
        <v>36</v>
      </c>
      <c r="I13" s="2"/>
      <c r="J13" s="2" t="s">
        <v>36</v>
      </c>
      <c r="K13" s="2"/>
      <c r="O13" s="2">
        <v>2</v>
      </c>
      <c r="Q13">
        <f t="shared" si="1"/>
        <v>10</v>
      </c>
    </row>
    <row r="14" spans="1:17" ht="12.75">
      <c r="A14" s="16">
        <v>37994</v>
      </c>
      <c r="B14" s="5">
        <v>9</v>
      </c>
      <c r="C14" s="2"/>
      <c r="D14" s="2" t="s">
        <v>36</v>
      </c>
      <c r="E14" s="2"/>
      <c r="F14" s="2"/>
      <c r="G14" s="2"/>
      <c r="H14" s="2"/>
      <c r="I14" s="2"/>
      <c r="J14" s="2"/>
      <c r="K14" s="2"/>
      <c r="M14" s="2"/>
      <c r="N14" s="2"/>
      <c r="O14" s="2">
        <v>2</v>
      </c>
      <c r="Q14">
        <f t="shared" si="1"/>
        <v>10</v>
      </c>
    </row>
    <row r="15" spans="1:17" ht="12.75">
      <c r="A15" s="16">
        <v>37995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2</v>
      </c>
      <c r="Q15">
        <f t="shared" si="1"/>
        <v>10</v>
      </c>
    </row>
    <row r="16" spans="1:17" ht="12.75">
      <c r="A16" s="16">
        <v>37996</v>
      </c>
      <c r="B16" s="5">
        <v>11</v>
      </c>
      <c r="C16" s="2"/>
      <c r="D16" s="2"/>
      <c r="E16" s="2"/>
      <c r="F16" s="2"/>
      <c r="G16" s="2"/>
      <c r="H16" s="2"/>
      <c r="I16" s="2" t="s">
        <v>36</v>
      </c>
      <c r="J16" s="2"/>
      <c r="K16" s="2"/>
      <c r="L16" s="2"/>
      <c r="M16" s="2"/>
      <c r="O16" s="2">
        <v>2</v>
      </c>
      <c r="Q16">
        <f t="shared" si="1"/>
        <v>10</v>
      </c>
    </row>
    <row r="17" spans="1:17" ht="12.75">
      <c r="A17" s="16">
        <v>37997</v>
      </c>
      <c r="B17" s="5">
        <v>12</v>
      </c>
      <c r="C17" s="2"/>
      <c r="D17" s="2"/>
      <c r="E17" s="2" t="s">
        <v>36</v>
      </c>
      <c r="F17" s="2"/>
      <c r="G17" s="2"/>
      <c r="H17" s="2"/>
      <c r="I17" s="2"/>
      <c r="J17" s="2"/>
      <c r="K17" s="2"/>
      <c r="O17" s="2">
        <v>2</v>
      </c>
      <c r="Q17">
        <f t="shared" si="1"/>
        <v>10</v>
      </c>
    </row>
    <row r="18" spans="1:17" ht="12.75">
      <c r="A18" s="16">
        <v>37998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 t="s">
        <v>36</v>
      </c>
      <c r="M18" s="2"/>
      <c r="O18" s="2">
        <v>2</v>
      </c>
      <c r="Q18">
        <f t="shared" si="1"/>
        <v>10</v>
      </c>
    </row>
    <row r="19" spans="1:17" ht="12.75">
      <c r="A19" s="16">
        <v>37999</v>
      </c>
      <c r="B19" s="5">
        <v>14</v>
      </c>
      <c r="C19" s="2" t="s">
        <v>36</v>
      </c>
      <c r="D19" s="2"/>
      <c r="E19" s="2"/>
      <c r="F19" s="2"/>
      <c r="G19" s="2"/>
      <c r="H19" s="2"/>
      <c r="I19" s="2"/>
      <c r="J19" s="2"/>
      <c r="K19" s="2"/>
      <c r="L19" s="2"/>
      <c r="M19" s="2"/>
      <c r="O19" s="2">
        <v>2</v>
      </c>
      <c r="Q19">
        <f t="shared" si="1"/>
        <v>10</v>
      </c>
    </row>
    <row r="20" spans="1:17" ht="12.75">
      <c r="A20" s="16">
        <v>38000</v>
      </c>
      <c r="B20" s="5">
        <v>15</v>
      </c>
      <c r="C20" s="2"/>
      <c r="D20" s="2"/>
      <c r="E20" s="2"/>
      <c r="F20" s="2" t="s">
        <v>36</v>
      </c>
      <c r="G20" s="2"/>
      <c r="H20" s="2"/>
      <c r="I20" s="2"/>
      <c r="J20" s="2"/>
      <c r="K20" s="2"/>
      <c r="L20" s="2"/>
      <c r="M20" s="2"/>
      <c r="N20" s="2"/>
      <c r="O20" s="2">
        <v>3</v>
      </c>
      <c r="Q20">
        <f t="shared" si="1"/>
        <v>9</v>
      </c>
    </row>
    <row r="21" spans="1:17" ht="12.75">
      <c r="A21" s="16">
        <v>38001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3</v>
      </c>
      <c r="Q21">
        <f t="shared" si="1"/>
        <v>9</v>
      </c>
    </row>
    <row r="22" spans="1:17" ht="12.75">
      <c r="A22" s="16">
        <v>38002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3</v>
      </c>
      <c r="Q22">
        <f t="shared" si="1"/>
        <v>9</v>
      </c>
    </row>
    <row r="23" spans="1:17" ht="12.75">
      <c r="A23" s="16">
        <v>38003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6</v>
      </c>
      <c r="Q23">
        <f t="shared" si="1"/>
        <v>6</v>
      </c>
    </row>
    <row r="24" spans="1:17" ht="12.75">
      <c r="A24" s="16">
        <v>38004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6</v>
      </c>
      <c r="Q24">
        <f t="shared" si="1"/>
        <v>6</v>
      </c>
    </row>
    <row r="25" spans="1:17" ht="12.75">
      <c r="A25" s="16">
        <v>38005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>
        <v>7</v>
      </c>
      <c r="Q25">
        <f t="shared" si="1"/>
        <v>5</v>
      </c>
    </row>
    <row r="26" spans="1:17" ht="12.75">
      <c r="A26" s="16">
        <v>38006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 t="s">
        <v>36</v>
      </c>
      <c r="L26" s="2"/>
      <c r="M26" s="2"/>
      <c r="O26" s="2">
        <v>10</v>
      </c>
      <c r="Q26">
        <f t="shared" si="1"/>
        <v>2</v>
      </c>
    </row>
    <row r="27" spans="1:17" ht="12.75">
      <c r="A27" s="16">
        <v>38007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>
        <v>12</v>
      </c>
      <c r="Q27">
        <f t="shared" si="1"/>
        <v>0</v>
      </c>
    </row>
    <row r="28" spans="1:15" ht="12.75">
      <c r="A28" s="16">
        <v>38008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</row>
    <row r="29" spans="1:15" ht="12.75">
      <c r="A29" s="16">
        <v>38009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5" ht="12.75">
      <c r="A30" s="16">
        <v>38010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2.75">
      <c r="A31" s="16">
        <v>38011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16">
        <v>38012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2.75">
      <c r="A33" s="16">
        <v>38013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 t="s">
        <v>36</v>
      </c>
      <c r="O33" s="2"/>
    </row>
    <row r="34" spans="1:15" ht="12.75">
      <c r="A34" s="16">
        <v>38014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6">
        <v>38015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6">
        <v>38016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6">
        <v>38017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6">
        <v>38018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6">
        <v>38019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6">
        <v>38020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22</v>
      </c>
      <c r="C42" s="6">
        <v>14</v>
      </c>
      <c r="D42" s="6">
        <v>9</v>
      </c>
      <c r="E42" s="6">
        <v>12</v>
      </c>
      <c r="F42" s="6">
        <v>15</v>
      </c>
      <c r="G42" s="6">
        <v>5</v>
      </c>
      <c r="H42" s="6">
        <v>8</v>
      </c>
      <c r="I42" s="6">
        <v>11</v>
      </c>
      <c r="J42" s="6">
        <v>8</v>
      </c>
      <c r="K42" s="6">
        <v>21</v>
      </c>
      <c r="L42" s="6">
        <v>13</v>
      </c>
      <c r="M42" s="6">
        <v>28</v>
      </c>
      <c r="N42" s="6">
        <v>7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1</v>
      </c>
      <c r="C44" s="2">
        <f>AVERAGE(C42:N42)</f>
        <v>12.583333333333334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1.8726837545203527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26</v>
      </c>
    </row>
    <row r="49" ht="12.75">
      <c r="A49" t="s">
        <v>33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9</v>
      </c>
    </row>
    <row r="2" ht="12.75">
      <c r="A2">
        <v>2003</v>
      </c>
    </row>
    <row r="3" ht="12.75">
      <c r="A3" s="1" t="s">
        <v>16</v>
      </c>
    </row>
    <row r="4" spans="3:17" ht="12.75" customHeight="1">
      <c r="C4" s="12" t="s">
        <v>19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20</v>
      </c>
      <c r="Q4" t="s">
        <v>21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37986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8">(12-O6)</f>
        <v>12</v>
      </c>
    </row>
    <row r="7" spans="1:17" ht="12.75">
      <c r="A7" s="16">
        <v>37987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6">
        <v>37988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6">
        <v>37989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 t="s">
        <v>36</v>
      </c>
      <c r="L9" s="2" t="s">
        <v>36</v>
      </c>
      <c r="M9" s="2"/>
      <c r="N9" s="2"/>
      <c r="O9" s="2">
        <v>2</v>
      </c>
      <c r="Q9">
        <f t="shared" si="0"/>
        <v>10</v>
      </c>
    </row>
    <row r="10" spans="1:17" ht="12.75">
      <c r="A10" s="16">
        <v>37990</v>
      </c>
      <c r="B10" s="5">
        <v>5</v>
      </c>
      <c r="C10" s="2"/>
      <c r="D10" s="2"/>
      <c r="E10" s="2"/>
      <c r="F10" s="2"/>
      <c r="G10" s="2"/>
      <c r="H10" s="2" t="s">
        <v>36</v>
      </c>
      <c r="I10" s="2"/>
      <c r="J10" s="2"/>
      <c r="K10" s="2"/>
      <c r="O10" s="2">
        <v>3</v>
      </c>
      <c r="Q10">
        <f t="shared" si="0"/>
        <v>9</v>
      </c>
    </row>
    <row r="11" spans="1:17" ht="12.75">
      <c r="A11" s="16">
        <v>37991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N11" s="2" t="s">
        <v>36</v>
      </c>
      <c r="O11" s="2">
        <v>4</v>
      </c>
      <c r="Q11">
        <f t="shared" si="0"/>
        <v>8</v>
      </c>
    </row>
    <row r="12" spans="1:17" ht="12.75">
      <c r="A12" s="16">
        <v>37992</v>
      </c>
      <c r="B12" s="5">
        <v>7</v>
      </c>
      <c r="C12" s="2" t="s">
        <v>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5</v>
      </c>
      <c r="Q12">
        <f t="shared" si="0"/>
        <v>7</v>
      </c>
    </row>
    <row r="13" spans="1:17" ht="12.75">
      <c r="A13" s="16">
        <v>37993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M13" s="2"/>
      <c r="O13" s="2">
        <v>5</v>
      </c>
      <c r="Q13">
        <f t="shared" si="0"/>
        <v>7</v>
      </c>
    </row>
    <row r="14" spans="1:17" ht="12.75">
      <c r="A14" s="16">
        <v>37994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5</v>
      </c>
      <c r="Q14">
        <f t="shared" si="0"/>
        <v>7</v>
      </c>
    </row>
    <row r="15" spans="1:17" ht="12.75">
      <c r="A15" s="16">
        <v>37995</v>
      </c>
      <c r="B15" s="5">
        <v>10</v>
      </c>
      <c r="C15" s="2"/>
      <c r="D15" s="2"/>
      <c r="E15" s="2"/>
      <c r="F15" s="2" t="s">
        <v>36</v>
      </c>
      <c r="G15" s="2"/>
      <c r="H15" s="2"/>
      <c r="I15" s="2"/>
      <c r="J15" s="2"/>
      <c r="K15" s="2"/>
      <c r="L15" s="2"/>
      <c r="M15" s="2" t="s">
        <v>36</v>
      </c>
      <c r="N15" s="2"/>
      <c r="O15" s="2">
        <v>7</v>
      </c>
      <c r="Q15">
        <f t="shared" si="0"/>
        <v>5</v>
      </c>
    </row>
    <row r="16" spans="1:17" ht="12.75">
      <c r="A16" s="16">
        <v>37996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7</v>
      </c>
      <c r="Q16">
        <f t="shared" si="0"/>
        <v>5</v>
      </c>
    </row>
    <row r="17" spans="1:17" ht="12.75">
      <c r="A17" s="16">
        <v>37997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O17" s="2">
        <v>7</v>
      </c>
      <c r="Q17">
        <f t="shared" si="0"/>
        <v>5</v>
      </c>
    </row>
    <row r="18" spans="1:17" ht="12.75">
      <c r="A18" s="16">
        <v>37998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7</v>
      </c>
      <c r="Q18">
        <f t="shared" si="0"/>
        <v>5</v>
      </c>
    </row>
    <row r="19" spans="1:17" ht="12.75">
      <c r="A19" s="16">
        <v>37999</v>
      </c>
      <c r="B19" s="5">
        <v>14</v>
      </c>
      <c r="C19" s="2"/>
      <c r="D19" s="2"/>
      <c r="E19" s="2"/>
      <c r="F19" s="2"/>
      <c r="G19" s="2"/>
      <c r="H19" s="2"/>
      <c r="I19" s="2"/>
      <c r="J19" s="2" t="s">
        <v>36</v>
      </c>
      <c r="K19" s="2"/>
      <c r="O19" s="2">
        <v>8</v>
      </c>
      <c r="Q19">
        <f t="shared" si="0"/>
        <v>4</v>
      </c>
    </row>
    <row r="20" spans="1:17" ht="12.75">
      <c r="A20" s="16">
        <v>38000</v>
      </c>
      <c r="B20" s="5">
        <v>15</v>
      </c>
      <c r="C20" s="2"/>
      <c r="D20" s="2" t="s">
        <v>36</v>
      </c>
      <c r="E20" s="2" t="s">
        <v>36</v>
      </c>
      <c r="F20" s="2"/>
      <c r="G20" s="2"/>
      <c r="H20" s="2"/>
      <c r="I20" s="2"/>
      <c r="J20" s="2"/>
      <c r="K20" s="2"/>
      <c r="L20" s="2"/>
      <c r="N20" s="2"/>
      <c r="O20" s="2">
        <v>10</v>
      </c>
      <c r="Q20">
        <f t="shared" si="0"/>
        <v>2</v>
      </c>
    </row>
    <row r="21" spans="1:17" ht="12.75">
      <c r="A21" s="16">
        <v>38001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/>
      <c r="O21" s="2">
        <v>10</v>
      </c>
      <c r="Q21">
        <f t="shared" si="0"/>
        <v>2</v>
      </c>
    </row>
    <row r="22" spans="1:17" ht="12.75">
      <c r="A22" s="16">
        <v>38002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10</v>
      </c>
      <c r="Q22">
        <f t="shared" si="0"/>
        <v>2</v>
      </c>
    </row>
    <row r="23" spans="1:17" ht="12.75">
      <c r="A23" s="16">
        <v>38003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10</v>
      </c>
      <c r="Q23">
        <f t="shared" si="0"/>
        <v>2</v>
      </c>
    </row>
    <row r="24" spans="1:17" ht="12.75">
      <c r="A24" s="16">
        <v>38004</v>
      </c>
      <c r="B24" s="5">
        <v>19</v>
      </c>
      <c r="C24" s="2"/>
      <c r="D24" s="2"/>
      <c r="E24" s="2"/>
      <c r="F24" s="2"/>
      <c r="G24" s="2"/>
      <c r="H24" s="2"/>
      <c r="I24" s="2" t="s">
        <v>36</v>
      </c>
      <c r="J24" s="2"/>
      <c r="K24" s="2"/>
      <c r="L24" s="2"/>
      <c r="N24" s="2"/>
      <c r="O24" s="2">
        <v>11</v>
      </c>
      <c r="Q24">
        <f t="shared" si="0"/>
        <v>1</v>
      </c>
    </row>
    <row r="25" spans="1:17" ht="12.75">
      <c r="A25" s="16">
        <v>38005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11</v>
      </c>
      <c r="Q25">
        <f t="shared" si="0"/>
        <v>1</v>
      </c>
    </row>
    <row r="26" spans="1:17" ht="12.75">
      <c r="A26" s="16">
        <v>38006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11</v>
      </c>
      <c r="Q26">
        <f t="shared" si="0"/>
        <v>1</v>
      </c>
    </row>
    <row r="27" spans="1:17" ht="12.75">
      <c r="A27" s="16">
        <v>38007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>
        <v>11</v>
      </c>
      <c r="Q27">
        <f t="shared" si="0"/>
        <v>1</v>
      </c>
    </row>
    <row r="28" spans="1:17" ht="12.75">
      <c r="A28" s="16">
        <v>38008</v>
      </c>
      <c r="B28" s="5">
        <v>23</v>
      </c>
      <c r="C28" s="2"/>
      <c r="D28" s="2"/>
      <c r="E28" s="2"/>
      <c r="F28" s="2"/>
      <c r="G28" s="2" t="s">
        <v>36</v>
      </c>
      <c r="H28" s="2"/>
      <c r="I28" s="2"/>
      <c r="J28" s="2"/>
      <c r="K28" s="2"/>
      <c r="L28" s="2"/>
      <c r="N28" s="2"/>
      <c r="O28" s="2">
        <v>12</v>
      </c>
      <c r="Q28">
        <f t="shared" si="0"/>
        <v>0</v>
      </c>
    </row>
    <row r="29" spans="1:15" ht="12.75">
      <c r="A29" s="16">
        <v>38009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6">
        <v>38010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6">
        <v>38011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6">
        <v>38012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6">
        <v>38013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6">
        <v>38014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6">
        <v>38015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6">
        <v>38016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6">
        <v>38017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6">
        <v>38018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6">
        <v>38019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6">
        <v>38020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22</v>
      </c>
      <c r="C42" s="6">
        <v>7</v>
      </c>
      <c r="D42" s="6">
        <v>15</v>
      </c>
      <c r="E42" s="6">
        <v>15</v>
      </c>
      <c r="F42" s="6">
        <v>10</v>
      </c>
      <c r="G42" s="6">
        <v>23</v>
      </c>
      <c r="H42" s="6">
        <v>5</v>
      </c>
      <c r="I42" s="6">
        <v>19</v>
      </c>
      <c r="J42" s="6">
        <v>14</v>
      </c>
      <c r="K42" s="6">
        <v>4</v>
      </c>
      <c r="L42" s="6">
        <v>4</v>
      </c>
      <c r="M42" s="6">
        <v>10</v>
      </c>
      <c r="N42" s="6">
        <v>6</v>
      </c>
    </row>
    <row r="44" spans="1:14" ht="12.75">
      <c r="A44" s="1" t="s">
        <v>1</v>
      </c>
      <c r="C44" s="2">
        <f>AVERAGE(C42:N42)</f>
        <v>11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1.796461167760864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27</v>
      </c>
    </row>
    <row r="49" ht="12.75">
      <c r="A49" t="s">
        <v>30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9</v>
      </c>
    </row>
    <row r="2" ht="12.75">
      <c r="A2">
        <v>2003</v>
      </c>
    </row>
    <row r="3" ht="12.75">
      <c r="A3" s="1" t="s">
        <v>17</v>
      </c>
    </row>
    <row r="4" spans="3:17" ht="12.75" customHeight="1">
      <c r="C4" s="12" t="s">
        <v>19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20</v>
      </c>
      <c r="Q4" t="s">
        <v>21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37986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37987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37988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6">
        <v>37989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6">
        <v>37990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16">
        <v>37991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0</v>
      </c>
      <c r="Q11">
        <f aca="true" t="shared" si="0" ref="Q11:Q31">(12-O11)</f>
        <v>12</v>
      </c>
    </row>
    <row r="12" spans="1:17" ht="12.75">
      <c r="A12" s="16">
        <v>37992</v>
      </c>
      <c r="B12" s="5">
        <v>7</v>
      </c>
      <c r="C12" s="2"/>
      <c r="D12" s="2"/>
      <c r="E12" s="2"/>
      <c r="F12" s="2"/>
      <c r="G12" s="2"/>
      <c r="H12" s="2"/>
      <c r="I12" s="2" t="s">
        <v>36</v>
      </c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6">
        <v>37993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1</v>
      </c>
      <c r="Q13">
        <f t="shared" si="0"/>
        <v>11</v>
      </c>
    </row>
    <row r="14" spans="1:17" ht="12.75">
      <c r="A14" s="16">
        <v>37994</v>
      </c>
      <c r="B14" s="5">
        <v>9</v>
      </c>
      <c r="C14" s="2"/>
      <c r="D14" s="2"/>
      <c r="E14" s="2"/>
      <c r="F14" s="2" t="s">
        <v>36</v>
      </c>
      <c r="G14" s="2"/>
      <c r="H14" s="2" t="s">
        <v>36</v>
      </c>
      <c r="I14" s="2"/>
      <c r="J14" s="2"/>
      <c r="K14" s="2"/>
      <c r="L14" s="2"/>
      <c r="M14" s="2"/>
      <c r="O14" s="2">
        <v>2</v>
      </c>
      <c r="Q14">
        <f t="shared" si="0"/>
        <v>10</v>
      </c>
    </row>
    <row r="15" spans="1:17" ht="12.75">
      <c r="A15" s="16">
        <v>37995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Q15">
        <f t="shared" si="0"/>
        <v>10</v>
      </c>
    </row>
    <row r="16" spans="1:17" ht="12.75">
      <c r="A16" s="16">
        <v>37996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36</v>
      </c>
      <c r="N16" s="2"/>
      <c r="O16" s="2">
        <v>4</v>
      </c>
      <c r="Q16">
        <f t="shared" si="0"/>
        <v>8</v>
      </c>
    </row>
    <row r="17" spans="1:17" ht="12.75">
      <c r="A17" s="16">
        <v>37997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 t="s">
        <v>36</v>
      </c>
      <c r="L17" s="2" t="s">
        <v>36</v>
      </c>
      <c r="O17" s="2">
        <v>6</v>
      </c>
      <c r="Q17">
        <f t="shared" si="0"/>
        <v>6</v>
      </c>
    </row>
    <row r="18" spans="1:17" ht="12.75">
      <c r="A18" s="16">
        <v>37998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6</v>
      </c>
      <c r="Q18">
        <f t="shared" si="0"/>
        <v>6</v>
      </c>
    </row>
    <row r="19" spans="1:17" ht="12.75">
      <c r="A19" s="16">
        <v>37999</v>
      </c>
      <c r="B19" s="5">
        <v>14</v>
      </c>
      <c r="C19" s="2"/>
      <c r="D19" s="2" t="s">
        <v>36</v>
      </c>
      <c r="E19" s="2"/>
      <c r="F19" s="2"/>
      <c r="G19" s="2"/>
      <c r="H19" s="2"/>
      <c r="I19" s="2"/>
      <c r="J19" s="2"/>
      <c r="K19" s="2"/>
      <c r="M19" s="2"/>
      <c r="O19" s="2">
        <v>7</v>
      </c>
      <c r="Q19">
        <f t="shared" si="0"/>
        <v>5</v>
      </c>
    </row>
    <row r="20" spans="1:17" ht="12.75">
      <c r="A20" s="16">
        <v>38000</v>
      </c>
      <c r="B20" s="5">
        <v>15</v>
      </c>
      <c r="C20" s="2"/>
      <c r="D20" s="2"/>
      <c r="E20" s="2" t="s">
        <v>36</v>
      </c>
      <c r="F20" s="2"/>
      <c r="G20" s="2"/>
      <c r="H20" s="2"/>
      <c r="I20" s="2"/>
      <c r="J20" s="2"/>
      <c r="K20" s="2"/>
      <c r="L20" s="2"/>
      <c r="O20" s="2">
        <v>8</v>
      </c>
      <c r="Q20">
        <f t="shared" si="0"/>
        <v>4</v>
      </c>
    </row>
    <row r="21" spans="1:17" ht="12.75">
      <c r="A21" s="16">
        <v>38001</v>
      </c>
      <c r="B21" s="5">
        <v>16</v>
      </c>
      <c r="C21" s="2" t="s">
        <v>36</v>
      </c>
      <c r="D21" s="2"/>
      <c r="E21" s="2"/>
      <c r="F21" s="2"/>
      <c r="G21" s="2"/>
      <c r="H21" s="2"/>
      <c r="I21" s="2"/>
      <c r="J21" s="2" t="s">
        <v>36</v>
      </c>
      <c r="K21" s="2"/>
      <c r="L21" s="2"/>
      <c r="M21" s="2"/>
      <c r="O21" s="2">
        <v>10</v>
      </c>
      <c r="Q21">
        <f t="shared" si="0"/>
        <v>2</v>
      </c>
    </row>
    <row r="22" spans="1:17" ht="12.75">
      <c r="A22" s="16">
        <v>38002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10</v>
      </c>
      <c r="Q22">
        <f t="shared" si="0"/>
        <v>2</v>
      </c>
    </row>
    <row r="23" spans="1:17" ht="12.75">
      <c r="A23" s="16">
        <v>38003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10</v>
      </c>
      <c r="Q23">
        <f t="shared" si="0"/>
        <v>2</v>
      </c>
    </row>
    <row r="24" spans="1:17" ht="12.75">
      <c r="A24" s="16">
        <v>38004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10</v>
      </c>
      <c r="Q24">
        <f t="shared" si="0"/>
        <v>2</v>
      </c>
    </row>
    <row r="25" spans="1:17" ht="12.75">
      <c r="A25" s="16">
        <v>38005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10</v>
      </c>
      <c r="Q25">
        <f t="shared" si="0"/>
        <v>2</v>
      </c>
    </row>
    <row r="26" spans="1:17" ht="12.75">
      <c r="A26" s="16">
        <v>38006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10</v>
      </c>
      <c r="Q26">
        <f t="shared" si="0"/>
        <v>2</v>
      </c>
    </row>
    <row r="27" spans="1:17" ht="12.75">
      <c r="A27" s="16">
        <v>38007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 t="s">
        <v>36</v>
      </c>
      <c r="O27" s="2">
        <v>11</v>
      </c>
      <c r="Q27">
        <f t="shared" si="0"/>
        <v>1</v>
      </c>
    </row>
    <row r="28" spans="1:17" ht="12.75">
      <c r="A28" s="16">
        <v>38008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11</v>
      </c>
      <c r="Q28">
        <f t="shared" si="0"/>
        <v>1</v>
      </c>
    </row>
    <row r="29" spans="1:17" ht="12.75">
      <c r="A29" s="16">
        <v>38009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>
        <v>11</v>
      </c>
      <c r="Q29">
        <f t="shared" si="0"/>
        <v>1</v>
      </c>
    </row>
    <row r="30" spans="1:17" ht="12.75">
      <c r="A30" s="16">
        <v>38010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11</v>
      </c>
      <c r="Q30">
        <f t="shared" si="0"/>
        <v>1</v>
      </c>
    </row>
    <row r="31" spans="1:17" ht="12.75">
      <c r="A31" s="16">
        <v>38011</v>
      </c>
      <c r="B31" s="5">
        <v>26</v>
      </c>
      <c r="C31" s="2"/>
      <c r="D31" s="2"/>
      <c r="E31" s="2"/>
      <c r="F31" s="2"/>
      <c r="G31" s="2" t="s">
        <v>36</v>
      </c>
      <c r="H31" s="2"/>
      <c r="I31" s="2"/>
      <c r="J31" s="2"/>
      <c r="K31" s="2"/>
      <c r="L31" s="2"/>
      <c r="N31" s="2"/>
      <c r="O31" s="2">
        <v>12</v>
      </c>
      <c r="Q31">
        <f t="shared" si="0"/>
        <v>0</v>
      </c>
    </row>
    <row r="32" spans="1:15" ht="12.75">
      <c r="A32" s="16">
        <v>38012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6">
        <v>38013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6">
        <v>38014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6">
        <v>38015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6">
        <v>38016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6">
        <v>38017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6">
        <v>38018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6">
        <v>38019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6">
        <v>38020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22</v>
      </c>
      <c r="C42" s="6">
        <v>16</v>
      </c>
      <c r="D42" s="6">
        <v>14</v>
      </c>
      <c r="E42" s="6">
        <v>15</v>
      </c>
      <c r="F42" s="6">
        <v>9</v>
      </c>
      <c r="G42" s="6">
        <v>26</v>
      </c>
      <c r="H42" s="6">
        <v>9</v>
      </c>
      <c r="I42" s="6">
        <v>7</v>
      </c>
      <c r="J42" s="6">
        <v>16</v>
      </c>
      <c r="K42" s="6">
        <v>12</v>
      </c>
      <c r="L42" s="6">
        <v>12</v>
      </c>
      <c r="M42" s="6">
        <v>11</v>
      </c>
      <c r="N42" s="6">
        <v>22</v>
      </c>
    </row>
    <row r="44" spans="1:14" ht="12.75">
      <c r="A44" s="1" t="s">
        <v>1</v>
      </c>
      <c r="C44" s="2">
        <f>AVERAGE(C42:N42)</f>
        <v>14.083333333333334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1.5881108146461187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28</v>
      </c>
    </row>
    <row r="49" ht="12.75">
      <c r="A49" t="s">
        <v>34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9</v>
      </c>
    </row>
    <row r="2" ht="12.75">
      <c r="A2">
        <v>2003</v>
      </c>
    </row>
    <row r="3" ht="12.75">
      <c r="A3" s="1" t="s">
        <v>18</v>
      </c>
    </row>
    <row r="4" spans="3:17" ht="12.75" customHeight="1">
      <c r="C4" s="12" t="s">
        <v>19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20</v>
      </c>
      <c r="Q4" t="s">
        <v>21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37986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37987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37988</v>
      </c>
      <c r="B8" s="4">
        <v>3</v>
      </c>
      <c r="C8" s="2"/>
      <c r="D8" s="2"/>
      <c r="E8" s="2"/>
      <c r="F8" s="2"/>
      <c r="G8" s="2"/>
      <c r="H8" s="2" t="s">
        <v>36</v>
      </c>
      <c r="I8" s="2"/>
      <c r="J8" s="2"/>
      <c r="K8" s="2" t="s">
        <v>36</v>
      </c>
      <c r="L8" s="2"/>
      <c r="M8" s="2"/>
      <c r="N8" s="2"/>
      <c r="O8" s="2">
        <v>2</v>
      </c>
      <c r="Q8">
        <f>(12-O8)</f>
        <v>10</v>
      </c>
    </row>
    <row r="9" spans="1:17" ht="12.75">
      <c r="A9" s="16">
        <v>37989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</v>
      </c>
      <c r="Q9">
        <f>(12-O9)</f>
        <v>10</v>
      </c>
    </row>
    <row r="10" spans="1:17" ht="12.75">
      <c r="A10" s="16">
        <v>37990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2</v>
      </c>
      <c r="Q10">
        <f>(12-O10)</f>
        <v>10</v>
      </c>
    </row>
    <row r="11" spans="1:17" ht="12.75">
      <c r="A11" s="16">
        <v>37991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2</v>
      </c>
      <c r="Q11">
        <f aca="true" t="shared" si="0" ref="Q11:Q26">(12-O11)</f>
        <v>10</v>
      </c>
    </row>
    <row r="12" spans="1:17" ht="12.75">
      <c r="A12" s="16">
        <v>37992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</v>
      </c>
      <c r="Q12">
        <f t="shared" si="0"/>
        <v>10</v>
      </c>
    </row>
    <row r="13" spans="1:17" ht="12.75">
      <c r="A13" s="16">
        <v>37993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2</v>
      </c>
      <c r="Q13">
        <f t="shared" si="0"/>
        <v>10</v>
      </c>
    </row>
    <row r="14" spans="1:17" ht="12.75">
      <c r="A14" s="16">
        <v>37994</v>
      </c>
      <c r="B14" s="5">
        <v>9</v>
      </c>
      <c r="C14" s="2"/>
      <c r="D14" s="2"/>
      <c r="E14" s="2" t="s">
        <v>36</v>
      </c>
      <c r="F14" s="2"/>
      <c r="G14" s="2"/>
      <c r="H14" s="2"/>
      <c r="I14" s="2"/>
      <c r="J14" s="2"/>
      <c r="K14" s="2"/>
      <c r="L14" s="2" t="s">
        <v>36</v>
      </c>
      <c r="M14" s="2"/>
      <c r="O14" s="2">
        <v>4</v>
      </c>
      <c r="Q14">
        <f t="shared" si="0"/>
        <v>8</v>
      </c>
    </row>
    <row r="15" spans="1:17" ht="12.75">
      <c r="A15" s="16">
        <v>37995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4</v>
      </c>
      <c r="Q15">
        <f t="shared" si="0"/>
        <v>8</v>
      </c>
    </row>
    <row r="16" spans="1:17" ht="12.75">
      <c r="A16" s="16">
        <v>37996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4</v>
      </c>
      <c r="Q16">
        <f t="shared" si="0"/>
        <v>8</v>
      </c>
    </row>
    <row r="17" spans="1:17" ht="12.75">
      <c r="A17" s="16">
        <v>37997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4</v>
      </c>
      <c r="Q17">
        <f t="shared" si="0"/>
        <v>8</v>
      </c>
    </row>
    <row r="18" spans="1:17" ht="12.75">
      <c r="A18" s="16">
        <v>37998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4</v>
      </c>
      <c r="Q18">
        <f t="shared" si="0"/>
        <v>8</v>
      </c>
    </row>
    <row r="19" spans="1:17" ht="12.75">
      <c r="A19" s="16">
        <v>37999</v>
      </c>
      <c r="B19" s="5">
        <v>14</v>
      </c>
      <c r="C19" s="2"/>
      <c r="D19" s="2"/>
      <c r="E19" s="2"/>
      <c r="F19" s="2"/>
      <c r="G19" s="2"/>
      <c r="H19" s="2"/>
      <c r="I19" s="2"/>
      <c r="J19" s="2" t="s">
        <v>36</v>
      </c>
      <c r="K19" s="2"/>
      <c r="M19" s="2"/>
      <c r="O19" s="2">
        <v>5</v>
      </c>
      <c r="Q19">
        <f t="shared" si="0"/>
        <v>7</v>
      </c>
    </row>
    <row r="20" spans="1:17" ht="12.75">
      <c r="A20" s="16">
        <v>38000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36</v>
      </c>
      <c r="N20" s="2" t="s">
        <v>36</v>
      </c>
      <c r="O20" s="2">
        <v>7</v>
      </c>
      <c r="Q20">
        <f t="shared" si="0"/>
        <v>5</v>
      </c>
    </row>
    <row r="21" spans="1:17" ht="12.75">
      <c r="A21" s="16">
        <v>38001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7</v>
      </c>
      <c r="Q21">
        <f t="shared" si="0"/>
        <v>5</v>
      </c>
    </row>
    <row r="22" spans="1:17" ht="12.75">
      <c r="A22" s="16">
        <v>38002</v>
      </c>
      <c r="B22" s="5">
        <v>17</v>
      </c>
      <c r="C22" s="2" t="s">
        <v>36</v>
      </c>
      <c r="D22" s="2"/>
      <c r="E22" s="2"/>
      <c r="F22" s="2"/>
      <c r="G22" s="2"/>
      <c r="H22" s="2"/>
      <c r="I22" s="2"/>
      <c r="J22" s="2"/>
      <c r="K22" s="2"/>
      <c r="N22" s="2"/>
      <c r="O22" s="2">
        <v>8</v>
      </c>
      <c r="Q22">
        <f t="shared" si="0"/>
        <v>4</v>
      </c>
    </row>
    <row r="23" spans="1:17" ht="12.75">
      <c r="A23" s="16">
        <v>38003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8</v>
      </c>
      <c r="Q23">
        <f t="shared" si="0"/>
        <v>4</v>
      </c>
    </row>
    <row r="24" spans="1:17" ht="12.75">
      <c r="A24" s="16">
        <v>38004</v>
      </c>
      <c r="B24" s="5">
        <v>19</v>
      </c>
      <c r="C24" s="2"/>
      <c r="D24" s="2" t="s">
        <v>36</v>
      </c>
      <c r="E24" s="2"/>
      <c r="F24" s="2" t="s">
        <v>36</v>
      </c>
      <c r="G24" s="2"/>
      <c r="H24" s="2"/>
      <c r="I24" s="2"/>
      <c r="J24" s="2"/>
      <c r="K24" s="2"/>
      <c r="L24" s="2"/>
      <c r="M24" s="2"/>
      <c r="N24" s="2"/>
      <c r="O24" s="2">
        <v>10</v>
      </c>
      <c r="Q24">
        <f t="shared" si="0"/>
        <v>2</v>
      </c>
    </row>
    <row r="25" spans="1:17" ht="12.75">
      <c r="A25" s="16">
        <v>38005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10</v>
      </c>
      <c r="Q25">
        <f t="shared" si="0"/>
        <v>2</v>
      </c>
    </row>
    <row r="26" spans="1:17" ht="12.75">
      <c r="A26" s="16">
        <v>38006</v>
      </c>
      <c r="B26" s="5">
        <v>21</v>
      </c>
      <c r="C26" s="2"/>
      <c r="D26" s="2"/>
      <c r="E26" s="2"/>
      <c r="F26" s="2"/>
      <c r="G26" s="2" t="s">
        <v>36</v>
      </c>
      <c r="H26" s="2"/>
      <c r="I26" s="2" t="s">
        <v>36</v>
      </c>
      <c r="J26" s="2"/>
      <c r="K26" s="2"/>
      <c r="L26" s="2"/>
      <c r="N26" s="2"/>
      <c r="O26" s="2">
        <v>12</v>
      </c>
      <c r="Q26">
        <f t="shared" si="0"/>
        <v>0</v>
      </c>
    </row>
    <row r="27" spans="1:15" ht="12.75">
      <c r="A27" s="16">
        <v>38007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6">
        <v>38008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6">
        <v>38009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6">
        <v>38010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6">
        <v>38011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6">
        <v>38012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6">
        <v>38013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6">
        <v>38014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6">
        <v>38015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6">
        <v>38016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6">
        <v>38017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6">
        <v>38018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6">
        <v>38019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6">
        <v>38020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22</v>
      </c>
      <c r="C42" s="6">
        <v>17</v>
      </c>
      <c r="D42" s="6">
        <v>19</v>
      </c>
      <c r="E42" s="6">
        <v>9</v>
      </c>
      <c r="F42" s="6">
        <v>19</v>
      </c>
      <c r="G42" s="6">
        <v>21</v>
      </c>
      <c r="H42" s="6">
        <v>3</v>
      </c>
      <c r="I42" s="6">
        <v>21</v>
      </c>
      <c r="J42" s="6">
        <v>14</v>
      </c>
      <c r="K42" s="6">
        <v>3</v>
      </c>
      <c r="L42" s="6">
        <v>9</v>
      </c>
      <c r="M42" s="6">
        <v>15</v>
      </c>
      <c r="N42" s="6">
        <v>15</v>
      </c>
    </row>
    <row r="44" spans="1:14" ht="12.75">
      <c r="A44" s="1" t="s">
        <v>1</v>
      </c>
      <c r="C44" s="2">
        <f>AVERAGE(C42:N42)</f>
        <v>13.75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1.8468851746886832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29</v>
      </c>
    </row>
    <row r="49" ht="12.75">
      <c r="A49" t="s">
        <v>35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9</v>
      </c>
    </row>
    <row r="2" ht="12.75">
      <c r="A2">
        <v>2003</v>
      </c>
    </row>
    <row r="3" ht="12.75">
      <c r="A3" s="1" t="s">
        <v>37</v>
      </c>
    </row>
    <row r="4" spans="3:17" ht="12.75" customHeight="1">
      <c r="C4" s="12" t="s">
        <v>19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20</v>
      </c>
      <c r="Q4" t="s">
        <v>21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37986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37987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37988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6">
        <v>37989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6">
        <v>37990</v>
      </c>
      <c r="B10" s="5">
        <v>5</v>
      </c>
      <c r="C10" s="2" t="s">
        <v>36</v>
      </c>
      <c r="D10" s="2"/>
      <c r="E10" s="2"/>
      <c r="F10" s="2"/>
      <c r="G10" s="2"/>
      <c r="H10" s="2"/>
      <c r="I10" s="2"/>
      <c r="J10" s="2"/>
      <c r="K10" s="2"/>
      <c r="M10" s="2"/>
      <c r="O10" s="2">
        <v>1</v>
      </c>
      <c r="Q10">
        <f>(12-O10)</f>
        <v>11</v>
      </c>
    </row>
    <row r="11" spans="1:17" ht="12.75">
      <c r="A11" s="16">
        <v>37991</v>
      </c>
      <c r="B11" s="5">
        <v>6</v>
      </c>
      <c r="C11" s="2"/>
      <c r="D11" s="2"/>
      <c r="E11" s="2"/>
      <c r="F11" s="2" t="s">
        <v>36</v>
      </c>
      <c r="G11" s="2"/>
      <c r="H11" s="2"/>
      <c r="I11" s="2" t="s">
        <v>36</v>
      </c>
      <c r="J11" s="2"/>
      <c r="K11" s="2"/>
      <c r="O11" s="2">
        <v>3</v>
      </c>
      <c r="Q11">
        <f aca="true" t="shared" si="0" ref="Q11:Q33">(12-O11)</f>
        <v>9</v>
      </c>
    </row>
    <row r="12" spans="1:17" ht="12.75">
      <c r="A12" s="16">
        <v>37992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3</v>
      </c>
      <c r="Q12">
        <f t="shared" si="0"/>
        <v>9</v>
      </c>
    </row>
    <row r="13" spans="1:17" ht="12.75">
      <c r="A13" s="16">
        <v>37993</v>
      </c>
      <c r="B13" s="5">
        <v>8</v>
      </c>
      <c r="C13" s="2"/>
      <c r="D13" s="2" t="s">
        <v>36</v>
      </c>
      <c r="E13" s="2"/>
      <c r="F13" s="2"/>
      <c r="G13" s="2"/>
      <c r="H13" s="2"/>
      <c r="I13" s="2"/>
      <c r="J13" s="2"/>
      <c r="K13" s="2"/>
      <c r="L13" s="2"/>
      <c r="M13" s="2"/>
      <c r="O13" s="2">
        <v>4</v>
      </c>
      <c r="Q13">
        <f t="shared" si="0"/>
        <v>8</v>
      </c>
    </row>
    <row r="14" spans="1:17" ht="12.75">
      <c r="A14" s="16">
        <v>37994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 t="s">
        <v>36</v>
      </c>
      <c r="M14" s="2"/>
      <c r="O14" s="2">
        <v>5</v>
      </c>
      <c r="Q14">
        <f t="shared" si="0"/>
        <v>7</v>
      </c>
    </row>
    <row r="15" spans="1:17" ht="12.75">
      <c r="A15" s="16">
        <v>37995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 t="s">
        <v>36</v>
      </c>
      <c r="L15" s="2"/>
      <c r="M15" s="2"/>
      <c r="N15" s="2"/>
      <c r="O15" s="2">
        <v>6</v>
      </c>
      <c r="Q15">
        <f t="shared" si="0"/>
        <v>6</v>
      </c>
    </row>
    <row r="16" spans="1:17" ht="12.75">
      <c r="A16" s="16">
        <v>37996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6</v>
      </c>
      <c r="Q16">
        <f t="shared" si="0"/>
        <v>6</v>
      </c>
    </row>
    <row r="17" spans="1:17" ht="12.75">
      <c r="A17" s="16">
        <v>37997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6</v>
      </c>
      <c r="Q17">
        <f t="shared" si="0"/>
        <v>6</v>
      </c>
    </row>
    <row r="18" spans="1:17" ht="12.75">
      <c r="A18" s="16">
        <v>37998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6</v>
      </c>
      <c r="Q18">
        <f t="shared" si="0"/>
        <v>6</v>
      </c>
    </row>
    <row r="19" spans="1:17" ht="12.75">
      <c r="A19" s="16">
        <v>37999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O19" s="2">
        <v>6</v>
      </c>
      <c r="Q19">
        <f t="shared" si="0"/>
        <v>6</v>
      </c>
    </row>
    <row r="20" spans="1:17" ht="12.75">
      <c r="A20" s="16">
        <v>38000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36</v>
      </c>
      <c r="N20" s="2" t="s">
        <v>36</v>
      </c>
      <c r="O20" s="2">
        <v>8</v>
      </c>
      <c r="Q20">
        <f t="shared" si="0"/>
        <v>4</v>
      </c>
    </row>
    <row r="21" spans="1:17" ht="12.75">
      <c r="A21" s="16">
        <v>38001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8</v>
      </c>
      <c r="Q21">
        <f t="shared" si="0"/>
        <v>4</v>
      </c>
    </row>
    <row r="22" spans="1:17" ht="12.75">
      <c r="A22" s="16">
        <v>38002</v>
      </c>
      <c r="B22" s="5">
        <v>17</v>
      </c>
      <c r="C22" s="2"/>
      <c r="D22" s="2"/>
      <c r="E22" s="2" t="s">
        <v>36</v>
      </c>
      <c r="F22" s="2"/>
      <c r="G22" s="2"/>
      <c r="H22" s="2"/>
      <c r="I22" s="2"/>
      <c r="J22" s="2"/>
      <c r="K22" s="2"/>
      <c r="N22" s="2"/>
      <c r="O22" s="2">
        <v>9</v>
      </c>
      <c r="Q22">
        <f t="shared" si="0"/>
        <v>3</v>
      </c>
    </row>
    <row r="23" spans="1:17" ht="12.75">
      <c r="A23" s="16">
        <v>38003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9</v>
      </c>
      <c r="Q23">
        <f t="shared" si="0"/>
        <v>3</v>
      </c>
    </row>
    <row r="24" spans="1:17" ht="12.75">
      <c r="A24" s="16">
        <v>38004</v>
      </c>
      <c r="B24" s="5">
        <v>19</v>
      </c>
      <c r="C24" s="2"/>
      <c r="D24" s="2"/>
      <c r="E24" s="2"/>
      <c r="F24" s="2"/>
      <c r="G24" s="2"/>
      <c r="H24" s="2" t="s">
        <v>36</v>
      </c>
      <c r="I24" s="2"/>
      <c r="J24" s="2"/>
      <c r="K24" s="2"/>
      <c r="L24" s="2"/>
      <c r="M24" s="2"/>
      <c r="N24" s="2"/>
      <c r="O24" s="2">
        <v>10</v>
      </c>
      <c r="Q24">
        <f t="shared" si="0"/>
        <v>2</v>
      </c>
    </row>
    <row r="25" spans="1:17" ht="12.75">
      <c r="A25" s="16">
        <v>38005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10</v>
      </c>
      <c r="Q25">
        <f t="shared" si="0"/>
        <v>2</v>
      </c>
    </row>
    <row r="26" spans="1:17" ht="12.75">
      <c r="A26" s="16">
        <v>38006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10</v>
      </c>
      <c r="Q26">
        <f t="shared" si="0"/>
        <v>2</v>
      </c>
    </row>
    <row r="27" spans="1:17" ht="12.75">
      <c r="A27" s="16">
        <v>38007</v>
      </c>
      <c r="B27" s="5">
        <v>22</v>
      </c>
      <c r="C27" s="2"/>
      <c r="D27" s="2"/>
      <c r="E27" s="2"/>
      <c r="F27" s="2"/>
      <c r="G27" s="2"/>
      <c r="H27" s="2"/>
      <c r="I27" s="2"/>
      <c r="J27" s="2" t="s">
        <v>36</v>
      </c>
      <c r="K27" s="2"/>
      <c r="L27" s="2"/>
      <c r="N27" s="2"/>
      <c r="O27" s="2">
        <v>11</v>
      </c>
      <c r="Q27">
        <f t="shared" si="0"/>
        <v>1</v>
      </c>
    </row>
    <row r="28" spans="1:17" ht="12.75">
      <c r="A28" s="16">
        <v>38008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11</v>
      </c>
      <c r="Q28">
        <f t="shared" si="0"/>
        <v>1</v>
      </c>
    </row>
    <row r="29" spans="1:17" ht="12.75">
      <c r="A29" s="16">
        <v>38009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>
        <v>11</v>
      </c>
      <c r="Q29">
        <f t="shared" si="0"/>
        <v>1</v>
      </c>
    </row>
    <row r="30" spans="1:17" ht="12.75">
      <c r="A30" s="16">
        <v>38010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11</v>
      </c>
      <c r="Q30">
        <f t="shared" si="0"/>
        <v>1</v>
      </c>
    </row>
    <row r="31" spans="1:17" ht="12.75">
      <c r="A31" s="16">
        <v>38011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>
        <v>11</v>
      </c>
      <c r="Q31">
        <f t="shared" si="0"/>
        <v>1</v>
      </c>
    </row>
    <row r="32" spans="1:17" ht="12.75">
      <c r="A32" s="16">
        <v>38012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11</v>
      </c>
      <c r="Q32">
        <f t="shared" si="0"/>
        <v>1</v>
      </c>
    </row>
    <row r="33" spans="1:17" ht="12.75">
      <c r="A33" s="16">
        <v>38013</v>
      </c>
      <c r="B33" s="5">
        <v>28</v>
      </c>
      <c r="C33" s="2"/>
      <c r="D33" s="2"/>
      <c r="E33" s="2"/>
      <c r="F33" s="2"/>
      <c r="G33" s="2" t="s">
        <v>36</v>
      </c>
      <c r="H33" s="2"/>
      <c r="I33" s="2"/>
      <c r="J33" s="2"/>
      <c r="K33" s="2"/>
      <c r="L33" s="2"/>
      <c r="N33" s="2"/>
      <c r="O33" s="2">
        <v>12</v>
      </c>
      <c r="Q33">
        <f t="shared" si="0"/>
        <v>0</v>
      </c>
    </row>
    <row r="34" spans="1:15" ht="12.75">
      <c r="A34" s="16">
        <v>38014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6">
        <v>38015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6">
        <v>38016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6">
        <v>38017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6">
        <v>38018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6">
        <v>38019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6">
        <v>38020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22</v>
      </c>
      <c r="C42" s="6">
        <v>5</v>
      </c>
      <c r="D42" s="6">
        <v>8</v>
      </c>
      <c r="E42" s="6">
        <v>17</v>
      </c>
      <c r="F42" s="6">
        <v>6</v>
      </c>
      <c r="G42" s="6">
        <v>28</v>
      </c>
      <c r="H42" s="6">
        <v>19</v>
      </c>
      <c r="I42" s="6">
        <v>6</v>
      </c>
      <c r="J42" s="6">
        <v>22</v>
      </c>
      <c r="K42" s="6">
        <v>10</v>
      </c>
      <c r="L42" s="6">
        <v>9</v>
      </c>
      <c r="M42" s="6">
        <v>15</v>
      </c>
      <c r="N42" s="6">
        <v>15</v>
      </c>
    </row>
    <row r="44" spans="1:14" ht="12.75">
      <c r="A44" s="1" t="s">
        <v>1</v>
      </c>
      <c r="C44" s="2">
        <f>AVERAGE(C42:N42)</f>
        <v>13.333333333333334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2.090140394491927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29</v>
      </c>
    </row>
    <row r="49" ht="12.75">
      <c r="A49" t="s">
        <v>35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38</v>
      </c>
      <c r="I1" s="15" t="s">
        <v>12</v>
      </c>
      <c r="J1" s="15"/>
      <c r="K1" s="15" t="s">
        <v>16</v>
      </c>
      <c r="L1" s="15"/>
      <c r="M1" s="15" t="s">
        <v>17</v>
      </c>
      <c r="N1" s="15"/>
      <c r="O1" s="15" t="s">
        <v>15</v>
      </c>
      <c r="P1" s="15"/>
      <c r="Q1" s="15" t="s">
        <v>16</v>
      </c>
      <c r="R1" s="15"/>
      <c r="S1" s="15" t="s">
        <v>17</v>
      </c>
      <c r="T1" s="15"/>
      <c r="U1" s="15" t="s">
        <v>18</v>
      </c>
      <c r="V1" s="15"/>
      <c r="W1" s="15" t="s">
        <v>37</v>
      </c>
      <c r="X1" s="15"/>
      <c r="Y1" s="15"/>
      <c r="Z1" s="15"/>
    </row>
    <row r="2" spans="1:26" ht="12.75">
      <c r="A2" t="s">
        <v>8</v>
      </c>
      <c r="B2" s="7" t="s">
        <v>39</v>
      </c>
      <c r="C2" s="2" t="s">
        <v>1</v>
      </c>
      <c r="D2" s="2" t="s">
        <v>2</v>
      </c>
      <c r="E2" s="2" t="s">
        <v>5</v>
      </c>
      <c r="F2" s="2" t="s">
        <v>6</v>
      </c>
      <c r="H2" s="2" t="s">
        <v>40</v>
      </c>
      <c r="I2" s="2" t="s">
        <v>0</v>
      </c>
      <c r="J2" s="2" t="s">
        <v>7</v>
      </c>
      <c r="K2" s="2" t="s">
        <v>0</v>
      </c>
      <c r="L2" s="2" t="s">
        <v>7</v>
      </c>
      <c r="M2" s="2" t="s">
        <v>0</v>
      </c>
      <c r="N2" s="2" t="s">
        <v>7</v>
      </c>
      <c r="O2" s="2" t="s">
        <v>0</v>
      </c>
      <c r="P2" s="2" t="s">
        <v>7</v>
      </c>
      <c r="Q2" s="2" t="s">
        <v>0</v>
      </c>
      <c r="R2" s="2" t="s">
        <v>7</v>
      </c>
      <c r="S2" s="2" t="s">
        <v>0</v>
      </c>
      <c r="T2" s="2" t="s">
        <v>7</v>
      </c>
      <c r="U2" s="2" t="s">
        <v>0</v>
      </c>
      <c r="V2" s="2" t="s">
        <v>7</v>
      </c>
      <c r="W2" s="2" t="s">
        <v>0</v>
      </c>
      <c r="X2" s="2" t="s">
        <v>7</v>
      </c>
      <c r="Y2" s="2"/>
      <c r="Z2" s="2"/>
    </row>
    <row r="3" spans="1:24" ht="12.75">
      <c r="A3">
        <v>1</v>
      </c>
      <c r="B3" s="8" t="s">
        <v>12</v>
      </c>
      <c r="C3">
        <f>Лист1!$C$44</f>
        <v>13.25</v>
      </c>
      <c r="D3">
        <f>Лист1!$C$45</f>
        <v>1.533094513681002</v>
      </c>
      <c r="E3">
        <f>(C3-13.25)/(SQRT(D3^2+1.533095^2))</f>
        <v>0</v>
      </c>
      <c r="F3" s="11">
        <f>C3/13.25*100</f>
        <v>100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0" ref="P3:P29">O3/12*100</f>
        <v>100</v>
      </c>
      <c r="Q3">
        <f>Лист5!Q6</f>
        <v>12</v>
      </c>
      <c r="R3">
        <f aca="true" t="shared" si="1" ref="R3:R33">Q3/12*100</f>
        <v>100</v>
      </c>
      <c r="S3">
        <f>Лист6!Q6</f>
        <v>12</v>
      </c>
      <c r="T3">
        <f aca="true" t="shared" si="2" ref="T3:T32">S3/12*100</f>
        <v>100</v>
      </c>
      <c r="U3">
        <f>Лист7!Q6</f>
        <v>12</v>
      </c>
      <c r="V3">
        <f>U3/12*100</f>
        <v>100</v>
      </c>
      <c r="W3">
        <f>Лист8!Q6</f>
        <v>12</v>
      </c>
      <c r="X3">
        <f>W3/12*100</f>
        <v>100</v>
      </c>
    </row>
    <row r="4" spans="1:24" ht="12.75">
      <c r="A4">
        <v>2</v>
      </c>
      <c r="B4" s="10">
        <v>100000</v>
      </c>
      <c r="C4">
        <f>Лист2!$C$44</f>
        <v>4.166666666666667</v>
      </c>
      <c r="D4">
        <f>Лист2!$C$45</f>
        <v>0.2972941950052814</v>
      </c>
      <c r="E4">
        <f aca="true" t="shared" si="3" ref="E4:E10">(C4-13.25)/(SQRT(D4^2+1.533095^2))</f>
        <v>-5.816481534403126</v>
      </c>
      <c r="F4" s="11">
        <f aca="true" t="shared" si="4" ref="F4:F10">C4/13.25*100</f>
        <v>31.44654088050315</v>
      </c>
      <c r="H4">
        <v>2</v>
      </c>
      <c r="I4">
        <f>Лист1!Q7</f>
        <v>12</v>
      </c>
      <c r="J4">
        <f aca="true" t="shared" si="5" ref="J4:J35">I4/12*100</f>
        <v>100</v>
      </c>
      <c r="K4">
        <f>Лист2!Q7</f>
        <v>12</v>
      </c>
      <c r="L4">
        <f>K4/12*100</f>
        <v>100</v>
      </c>
      <c r="M4">
        <f>Лист3!Q7</f>
        <v>12</v>
      </c>
      <c r="N4">
        <f aca="true" t="shared" si="6" ref="N4:N34">M4/12*100</f>
        <v>100</v>
      </c>
      <c r="O4">
        <f>Лист4!Q7</f>
        <v>12</v>
      </c>
      <c r="P4">
        <f t="shared" si="0"/>
        <v>100</v>
      </c>
      <c r="Q4">
        <f>Лист5!Q7</f>
        <v>12</v>
      </c>
      <c r="R4">
        <f t="shared" si="1"/>
        <v>100</v>
      </c>
      <c r="S4">
        <f>Лист6!Q7</f>
        <v>12</v>
      </c>
      <c r="T4">
        <f t="shared" si="2"/>
        <v>100</v>
      </c>
      <c r="U4">
        <f>Лист7!Q7</f>
        <v>12</v>
      </c>
      <c r="V4">
        <f>U4/12*100</f>
        <v>100</v>
      </c>
      <c r="W4">
        <f>Лист8!Q7</f>
        <v>12</v>
      </c>
      <c r="X4">
        <f>W4/12*100</f>
        <v>100</v>
      </c>
    </row>
    <row r="5" spans="1:24" ht="12.75">
      <c r="A5">
        <v>3</v>
      </c>
      <c r="B5" s="7">
        <v>10000</v>
      </c>
      <c r="C5">
        <f>Лист3!$C$44</f>
        <v>10.333333333333334</v>
      </c>
      <c r="D5">
        <f>Лист3!$C$45</f>
        <v>1.220614185522596</v>
      </c>
      <c r="E5">
        <f t="shared" si="3"/>
        <v>-1.488351105512149</v>
      </c>
      <c r="F5" s="11">
        <f t="shared" si="4"/>
        <v>77.9874213836478</v>
      </c>
      <c r="H5">
        <v>3</v>
      </c>
      <c r="I5">
        <f>Лист1!Q8</f>
        <v>12</v>
      </c>
      <c r="J5">
        <f t="shared" si="5"/>
        <v>100</v>
      </c>
      <c r="K5">
        <f>Лист2!Q8</f>
        <v>5</v>
      </c>
      <c r="L5">
        <f>K5/12*100</f>
        <v>41.66666666666667</v>
      </c>
      <c r="M5">
        <f>Лист3!Q8</f>
        <v>12</v>
      </c>
      <c r="N5">
        <f t="shared" si="6"/>
        <v>100</v>
      </c>
      <c r="O5">
        <f>Лист4!Q8</f>
        <v>12</v>
      </c>
      <c r="P5">
        <f t="shared" si="0"/>
        <v>100</v>
      </c>
      <c r="Q5">
        <f>Лист5!Q8</f>
        <v>12</v>
      </c>
      <c r="R5">
        <f t="shared" si="1"/>
        <v>100</v>
      </c>
      <c r="S5">
        <f>Лист6!Q6</f>
        <v>12</v>
      </c>
      <c r="T5">
        <f t="shared" si="2"/>
        <v>100</v>
      </c>
      <c r="U5">
        <f>Лист7!Q8</f>
        <v>10</v>
      </c>
      <c r="V5">
        <f>U5/12*100</f>
        <v>83.33333333333334</v>
      </c>
      <c r="W5">
        <f>Лист8!Q8</f>
        <v>12</v>
      </c>
      <c r="X5">
        <f>W5/12*100</f>
        <v>100</v>
      </c>
    </row>
    <row r="6" spans="1:24" ht="12.75">
      <c r="A6">
        <v>4</v>
      </c>
      <c r="B6" s="7">
        <v>1000</v>
      </c>
      <c r="C6">
        <f>Лист4!$C$44</f>
        <v>12.583333333333334</v>
      </c>
      <c r="D6">
        <f>Лист4!$C$45</f>
        <v>1.8726837545203527</v>
      </c>
      <c r="E6">
        <f t="shared" si="3"/>
        <v>-0.27546034697709787</v>
      </c>
      <c r="F6" s="11">
        <f t="shared" si="4"/>
        <v>94.9685534591195</v>
      </c>
      <c r="H6">
        <v>4</v>
      </c>
      <c r="I6">
        <f>Лист1!Q9</f>
        <v>12</v>
      </c>
      <c r="J6">
        <f t="shared" si="5"/>
        <v>100</v>
      </c>
      <c r="K6">
        <f>Лист2!Q9</f>
        <v>1</v>
      </c>
      <c r="L6">
        <f>K6/12*100</f>
        <v>8.333333333333332</v>
      </c>
      <c r="M6">
        <f>Лист3!Q9</f>
        <v>12</v>
      </c>
      <c r="N6">
        <f t="shared" si="6"/>
        <v>100</v>
      </c>
      <c r="O6">
        <f>Лист4!Q9</f>
        <v>12</v>
      </c>
      <c r="P6">
        <f t="shared" si="0"/>
        <v>100</v>
      </c>
      <c r="Q6">
        <f>Лист5!Q9</f>
        <v>10</v>
      </c>
      <c r="R6">
        <f t="shared" si="1"/>
        <v>83.33333333333334</v>
      </c>
      <c r="S6">
        <f>Лист6!Q9</f>
        <v>12</v>
      </c>
      <c r="T6">
        <f t="shared" si="2"/>
        <v>100</v>
      </c>
      <c r="U6">
        <f>Лист7!Q9</f>
        <v>10</v>
      </c>
      <c r="V6">
        <f>U6/12*100</f>
        <v>83.33333333333334</v>
      </c>
      <c r="W6">
        <f>Лист8!Q9</f>
        <v>12</v>
      </c>
      <c r="X6">
        <f>W6/12*100</f>
        <v>100</v>
      </c>
    </row>
    <row r="7" spans="1:24" ht="12.75">
      <c r="A7">
        <v>5</v>
      </c>
      <c r="B7" s="8">
        <v>100</v>
      </c>
      <c r="C7">
        <f>Лист5!$C$44</f>
        <v>11</v>
      </c>
      <c r="D7">
        <f>Лист5!$C$45</f>
        <v>1.796461167760864</v>
      </c>
      <c r="E7">
        <f t="shared" si="3"/>
        <v>-0.9527013305651152</v>
      </c>
      <c r="F7" s="11">
        <f t="shared" si="4"/>
        <v>83.01886792452831</v>
      </c>
      <c r="H7">
        <v>5</v>
      </c>
      <c r="I7">
        <f>Лист1!Q10</f>
        <v>12</v>
      </c>
      <c r="J7">
        <f t="shared" si="5"/>
        <v>100</v>
      </c>
      <c r="K7">
        <f>Лист2!Q10</f>
        <v>0</v>
      </c>
      <c r="L7">
        <f>K7/12*100</f>
        <v>0</v>
      </c>
      <c r="M7">
        <f>Лист3!Q10</f>
        <v>12</v>
      </c>
      <c r="N7">
        <f t="shared" si="6"/>
        <v>100</v>
      </c>
      <c r="O7">
        <f>Лист4!Q10</f>
        <v>11</v>
      </c>
      <c r="P7">
        <f t="shared" si="0"/>
        <v>91.66666666666666</v>
      </c>
      <c r="Q7">
        <f>Лист5!Q10</f>
        <v>9</v>
      </c>
      <c r="R7">
        <f t="shared" si="1"/>
        <v>75</v>
      </c>
      <c r="S7">
        <f>Лист6!Q10</f>
        <v>12</v>
      </c>
      <c r="T7">
        <f t="shared" si="2"/>
        <v>100</v>
      </c>
      <c r="U7">
        <f>Лист7!Q10</f>
        <v>10</v>
      </c>
      <c r="V7">
        <f>U7/12*100</f>
        <v>83.33333333333334</v>
      </c>
      <c r="W7">
        <f>Лист8!Q10</f>
        <v>11</v>
      </c>
      <c r="X7">
        <f>W7/12*100</f>
        <v>91.66666666666666</v>
      </c>
    </row>
    <row r="8" spans="1:24" ht="12.75">
      <c r="A8">
        <v>6</v>
      </c>
      <c r="B8" s="7">
        <v>10</v>
      </c>
      <c r="C8">
        <f>Лист6!$C$44</f>
        <v>14.083333333333334</v>
      </c>
      <c r="D8">
        <f>Лист6!$C$45</f>
        <v>1.5881108146461187</v>
      </c>
      <c r="E8">
        <f t="shared" si="3"/>
        <v>0.3775234116225591</v>
      </c>
      <c r="F8" s="6">
        <f t="shared" si="4"/>
        <v>106.28930817610063</v>
      </c>
      <c r="H8">
        <v>6</v>
      </c>
      <c r="I8">
        <f>Лист1!Q11</f>
        <v>11</v>
      </c>
      <c r="J8">
        <f t="shared" si="5"/>
        <v>91.66666666666666</v>
      </c>
      <c r="M8">
        <f>Лист3!Q11</f>
        <v>9</v>
      </c>
      <c r="N8">
        <f t="shared" si="6"/>
        <v>75</v>
      </c>
      <c r="O8">
        <f>Лист4!Q11</f>
        <v>10</v>
      </c>
      <c r="P8">
        <f t="shared" si="0"/>
        <v>83.33333333333334</v>
      </c>
      <c r="Q8">
        <f>Лист5!Q11</f>
        <v>8</v>
      </c>
      <c r="R8">
        <f t="shared" si="1"/>
        <v>66.66666666666666</v>
      </c>
      <c r="S8">
        <f>Лист6!Q11</f>
        <v>12</v>
      </c>
      <c r="T8">
        <f t="shared" si="2"/>
        <v>100</v>
      </c>
      <c r="U8">
        <f>Лист7!Q11</f>
        <v>10</v>
      </c>
      <c r="V8">
        <f>U8/12*100</f>
        <v>83.33333333333334</v>
      </c>
      <c r="W8">
        <f>Лист8!Q11</f>
        <v>9</v>
      </c>
      <c r="X8">
        <f>W8/12*100</f>
        <v>75</v>
      </c>
    </row>
    <row r="9" spans="1:24" ht="12.75">
      <c r="A9">
        <v>7</v>
      </c>
      <c r="B9" s="7">
        <v>1</v>
      </c>
      <c r="C9">
        <f>Лист7!$C$44</f>
        <v>13.75</v>
      </c>
      <c r="D9">
        <f>Лист7!$C$45</f>
        <v>1.8468851746886832</v>
      </c>
      <c r="E9">
        <f t="shared" si="3"/>
        <v>0.20830865008490648</v>
      </c>
      <c r="F9" s="11">
        <f t="shared" si="4"/>
        <v>103.77358490566037</v>
      </c>
      <c r="H9">
        <v>7</v>
      </c>
      <c r="I9">
        <f>Лист1!Q12</f>
        <v>11</v>
      </c>
      <c r="J9">
        <f t="shared" si="5"/>
        <v>91.66666666666666</v>
      </c>
      <c r="M9">
        <f>Лист3!Q12</f>
        <v>9</v>
      </c>
      <c r="N9">
        <f t="shared" si="6"/>
        <v>75</v>
      </c>
      <c r="O9">
        <f>Лист4!Q12</f>
        <v>10</v>
      </c>
      <c r="P9">
        <f t="shared" si="0"/>
        <v>83.33333333333334</v>
      </c>
      <c r="Q9">
        <f>Лист5!Q12</f>
        <v>7</v>
      </c>
      <c r="R9">
        <f t="shared" si="1"/>
        <v>58.333333333333336</v>
      </c>
      <c r="S9">
        <f>Лист6!Q12</f>
        <v>11</v>
      </c>
      <c r="T9">
        <f t="shared" si="2"/>
        <v>91.66666666666666</v>
      </c>
      <c r="U9">
        <f>Лист7!Q12</f>
        <v>10</v>
      </c>
      <c r="V9">
        <f>U9/12*100</f>
        <v>83.33333333333334</v>
      </c>
      <c r="W9">
        <f>Лист8!Q12</f>
        <v>9</v>
      </c>
      <c r="X9">
        <f>W9/12*100</f>
        <v>75</v>
      </c>
    </row>
    <row r="10" spans="1:24" ht="12.75">
      <c r="A10">
        <v>8</v>
      </c>
      <c r="B10" s="7">
        <v>0.1</v>
      </c>
      <c r="C10">
        <f>Лист8!$C$44</f>
        <v>13.333333333333334</v>
      </c>
      <c r="D10">
        <f>Лист8!$C$45</f>
        <v>2.090140394491927</v>
      </c>
      <c r="E10">
        <f t="shared" si="3"/>
        <v>0.03214876272184395</v>
      </c>
      <c r="F10" s="11">
        <f t="shared" si="4"/>
        <v>100.62893081761007</v>
      </c>
      <c r="H10">
        <v>8</v>
      </c>
      <c r="I10">
        <f>Лист1!Q13</f>
        <v>9</v>
      </c>
      <c r="J10">
        <f t="shared" si="5"/>
        <v>75</v>
      </c>
      <c r="M10">
        <f>Лист3!Q13</f>
        <v>9</v>
      </c>
      <c r="N10">
        <f t="shared" si="6"/>
        <v>75</v>
      </c>
      <c r="O10">
        <f>Лист4!Q13</f>
        <v>10</v>
      </c>
      <c r="P10">
        <f t="shared" si="0"/>
        <v>83.33333333333334</v>
      </c>
      <c r="Q10">
        <f>Лист5!Q13</f>
        <v>7</v>
      </c>
      <c r="R10">
        <f t="shared" si="1"/>
        <v>58.333333333333336</v>
      </c>
      <c r="S10">
        <f>Лист6!Q13</f>
        <v>11</v>
      </c>
      <c r="T10">
        <f t="shared" si="2"/>
        <v>91.66666666666666</v>
      </c>
      <c r="U10">
        <f>Лист7!Q13</f>
        <v>10</v>
      </c>
      <c r="V10">
        <f>U10/12*100</f>
        <v>83.33333333333334</v>
      </c>
      <c r="W10">
        <f>Лист8!Q13</f>
        <v>8</v>
      </c>
      <c r="X10">
        <f>W10/12*100</f>
        <v>66.66666666666666</v>
      </c>
    </row>
    <row r="11" spans="8:24" ht="12.75">
      <c r="H11">
        <v>9</v>
      </c>
      <c r="I11">
        <f>Лист1!Q14</f>
        <v>8</v>
      </c>
      <c r="J11">
        <f t="shared" si="5"/>
        <v>66.66666666666666</v>
      </c>
      <c r="M11">
        <f>Лист3!Q14</f>
        <v>9</v>
      </c>
      <c r="N11">
        <f t="shared" si="6"/>
        <v>75</v>
      </c>
      <c r="O11">
        <f>Лист4!Q14</f>
        <v>10</v>
      </c>
      <c r="P11">
        <f t="shared" si="0"/>
        <v>83.33333333333334</v>
      </c>
      <c r="Q11">
        <f>Лист5!Q14</f>
        <v>7</v>
      </c>
      <c r="R11">
        <f t="shared" si="1"/>
        <v>58.333333333333336</v>
      </c>
      <c r="S11">
        <f>Лист6!Q14</f>
        <v>10</v>
      </c>
      <c r="T11">
        <f t="shared" si="2"/>
        <v>83.33333333333334</v>
      </c>
      <c r="U11">
        <f>Лист7!Q14</f>
        <v>8</v>
      </c>
      <c r="V11">
        <f>U11/12*100</f>
        <v>66.66666666666666</v>
      </c>
      <c r="W11">
        <f>Лист8!Q14</f>
        <v>7</v>
      </c>
      <c r="X11">
        <f>W11/12*100</f>
        <v>58.333333333333336</v>
      </c>
    </row>
    <row r="12" spans="8:24" ht="12.75">
      <c r="H12">
        <v>10</v>
      </c>
      <c r="I12">
        <f>Лист1!Q15</f>
        <v>8</v>
      </c>
      <c r="J12">
        <f t="shared" si="5"/>
        <v>66.66666666666666</v>
      </c>
      <c r="M12">
        <f>Лист3!Q15</f>
        <v>9</v>
      </c>
      <c r="N12">
        <f t="shared" si="6"/>
        <v>75</v>
      </c>
      <c r="O12">
        <f>Лист4!Q15</f>
        <v>10</v>
      </c>
      <c r="P12">
        <f t="shared" si="0"/>
        <v>83.33333333333334</v>
      </c>
      <c r="Q12">
        <f>Лист5!Q15</f>
        <v>5</v>
      </c>
      <c r="R12">
        <f t="shared" si="1"/>
        <v>41.66666666666667</v>
      </c>
      <c r="S12">
        <f>Лист6!Q15</f>
        <v>10</v>
      </c>
      <c r="T12">
        <f t="shared" si="2"/>
        <v>83.33333333333334</v>
      </c>
      <c r="U12">
        <f>Лист7!Q15</f>
        <v>8</v>
      </c>
      <c r="V12">
        <f>U12/12*100</f>
        <v>66.66666666666666</v>
      </c>
      <c r="W12">
        <f>Лист8!Q15</f>
        <v>6</v>
      </c>
      <c r="X12">
        <f>W12/12*100</f>
        <v>50</v>
      </c>
    </row>
    <row r="13" spans="8:24" ht="12.75">
      <c r="H13">
        <v>11</v>
      </c>
      <c r="I13">
        <f>Лист1!Q16</f>
        <v>8</v>
      </c>
      <c r="J13">
        <f t="shared" si="5"/>
        <v>66.66666666666666</v>
      </c>
      <c r="M13">
        <f>Лист3!Q16</f>
        <v>9</v>
      </c>
      <c r="N13">
        <f t="shared" si="6"/>
        <v>75</v>
      </c>
      <c r="O13">
        <f>Лист4!Q16</f>
        <v>10</v>
      </c>
      <c r="P13">
        <f t="shared" si="0"/>
        <v>83.33333333333334</v>
      </c>
      <c r="Q13">
        <f>Лист5!Q16</f>
        <v>5</v>
      </c>
      <c r="R13">
        <f t="shared" si="1"/>
        <v>41.66666666666667</v>
      </c>
      <c r="S13">
        <f>Лист6!Q16</f>
        <v>8</v>
      </c>
      <c r="T13">
        <f t="shared" si="2"/>
        <v>66.66666666666666</v>
      </c>
      <c r="U13">
        <f>Лист7!Q16</f>
        <v>8</v>
      </c>
      <c r="V13">
        <f>U13/12*100</f>
        <v>66.66666666666666</v>
      </c>
      <c r="W13">
        <f>Лист8!Q16</f>
        <v>6</v>
      </c>
      <c r="X13">
        <f>W13/12*100</f>
        <v>50</v>
      </c>
    </row>
    <row r="14" spans="8:24" ht="12.75">
      <c r="H14">
        <v>12</v>
      </c>
      <c r="I14">
        <f>Лист1!Q17</f>
        <v>6</v>
      </c>
      <c r="J14">
        <f t="shared" si="5"/>
        <v>50</v>
      </c>
      <c r="M14">
        <f>Лист3!Q17</f>
        <v>9</v>
      </c>
      <c r="N14">
        <f t="shared" si="6"/>
        <v>75</v>
      </c>
      <c r="O14">
        <f>Лист4!Q17</f>
        <v>10</v>
      </c>
      <c r="P14">
        <f t="shared" si="0"/>
        <v>83.33333333333334</v>
      </c>
      <c r="Q14">
        <f>Лист5!Q17</f>
        <v>5</v>
      </c>
      <c r="R14">
        <f t="shared" si="1"/>
        <v>41.66666666666667</v>
      </c>
      <c r="S14">
        <f>Лист6!Q17</f>
        <v>6</v>
      </c>
      <c r="T14">
        <f t="shared" si="2"/>
        <v>50</v>
      </c>
      <c r="U14">
        <f>Лист7!Q17</f>
        <v>8</v>
      </c>
      <c r="V14">
        <f>U14/12*100</f>
        <v>66.66666666666666</v>
      </c>
      <c r="W14">
        <f>Лист8!Q17</f>
        <v>6</v>
      </c>
      <c r="X14">
        <f>W14/12*100</f>
        <v>50</v>
      </c>
    </row>
    <row r="15" spans="8:24" ht="12.75">
      <c r="H15">
        <v>13</v>
      </c>
      <c r="I15">
        <f>Лист1!Q18</f>
        <v>5</v>
      </c>
      <c r="J15">
        <f t="shared" si="5"/>
        <v>41.66666666666667</v>
      </c>
      <c r="M15">
        <f>Лист3!Q18</f>
        <v>9</v>
      </c>
      <c r="N15">
        <f t="shared" si="6"/>
        <v>75</v>
      </c>
      <c r="O15">
        <f>Лист4!Q18</f>
        <v>10</v>
      </c>
      <c r="P15">
        <f t="shared" si="0"/>
        <v>83.33333333333334</v>
      </c>
      <c r="Q15">
        <f>Лист5!Q18</f>
        <v>5</v>
      </c>
      <c r="R15">
        <f t="shared" si="1"/>
        <v>41.66666666666667</v>
      </c>
      <c r="S15">
        <f>Лист6!Q18</f>
        <v>6</v>
      </c>
      <c r="T15">
        <f t="shared" si="2"/>
        <v>50</v>
      </c>
      <c r="U15">
        <f>Лист7!Q18</f>
        <v>8</v>
      </c>
      <c r="V15">
        <f>U15/12*100</f>
        <v>66.66666666666666</v>
      </c>
      <c r="W15">
        <f>Лист8!Q18</f>
        <v>6</v>
      </c>
      <c r="X15">
        <f>W15/12*100</f>
        <v>50</v>
      </c>
    </row>
    <row r="16" spans="8:24" ht="12.75">
      <c r="H16">
        <v>14</v>
      </c>
      <c r="I16">
        <f>Лист1!Q19</f>
        <v>4</v>
      </c>
      <c r="J16">
        <f t="shared" si="5"/>
        <v>33.33333333333333</v>
      </c>
      <c r="M16">
        <f>Лист3!Q19</f>
        <v>9</v>
      </c>
      <c r="N16">
        <f t="shared" si="6"/>
        <v>75</v>
      </c>
      <c r="O16">
        <f>Лист4!Q19</f>
        <v>10</v>
      </c>
      <c r="P16">
        <f t="shared" si="0"/>
        <v>83.33333333333334</v>
      </c>
      <c r="Q16">
        <f>Лист5!Q19</f>
        <v>4</v>
      </c>
      <c r="R16">
        <f t="shared" si="1"/>
        <v>33.33333333333333</v>
      </c>
      <c r="S16">
        <f>Лист6!Q19</f>
        <v>5</v>
      </c>
      <c r="T16">
        <f t="shared" si="2"/>
        <v>41.66666666666667</v>
      </c>
      <c r="U16">
        <f>Лист7!Q19</f>
        <v>7</v>
      </c>
      <c r="V16">
        <f>U16/12*100</f>
        <v>58.333333333333336</v>
      </c>
      <c r="W16">
        <f>Лист8!Q19</f>
        <v>6</v>
      </c>
      <c r="X16">
        <f>W16/12*100</f>
        <v>50</v>
      </c>
    </row>
    <row r="17" spans="8:24" ht="12.75">
      <c r="H17">
        <v>15</v>
      </c>
      <c r="I17">
        <f>Лист1!Q20</f>
        <v>3</v>
      </c>
      <c r="J17">
        <f t="shared" si="5"/>
        <v>25</v>
      </c>
      <c r="M17">
        <f>Лист3!Q20</f>
        <v>9</v>
      </c>
      <c r="N17">
        <f t="shared" si="6"/>
        <v>75</v>
      </c>
      <c r="O17">
        <f>Лист4!Q20</f>
        <v>9</v>
      </c>
      <c r="P17">
        <f t="shared" si="0"/>
        <v>75</v>
      </c>
      <c r="Q17">
        <f>Лист5!Q20</f>
        <v>2</v>
      </c>
      <c r="R17">
        <f t="shared" si="1"/>
        <v>16.666666666666664</v>
      </c>
      <c r="S17">
        <f>Лист6!Q20</f>
        <v>4</v>
      </c>
      <c r="T17">
        <f t="shared" si="2"/>
        <v>33.33333333333333</v>
      </c>
      <c r="U17">
        <f>Лист7!Q20</f>
        <v>5</v>
      </c>
      <c r="V17">
        <f>U17/12*100</f>
        <v>41.66666666666667</v>
      </c>
      <c r="W17">
        <f>Лист8!Q20</f>
        <v>4</v>
      </c>
      <c r="X17">
        <f>W17/12*100</f>
        <v>33.33333333333333</v>
      </c>
    </row>
    <row r="18" spans="8:24" ht="12.75">
      <c r="H18">
        <v>16</v>
      </c>
      <c r="I18">
        <f>Лист1!Q21</f>
        <v>3</v>
      </c>
      <c r="J18">
        <f t="shared" si="5"/>
        <v>25</v>
      </c>
      <c r="M18">
        <f>Лист3!Q21</f>
        <v>8</v>
      </c>
      <c r="N18">
        <f t="shared" si="6"/>
        <v>66.66666666666666</v>
      </c>
      <c r="O18">
        <f>Лист4!Q21</f>
        <v>9</v>
      </c>
      <c r="P18">
        <f t="shared" si="0"/>
        <v>75</v>
      </c>
      <c r="Q18">
        <f>Лист5!Q21</f>
        <v>2</v>
      </c>
      <c r="R18">
        <f t="shared" si="1"/>
        <v>16.666666666666664</v>
      </c>
      <c r="S18">
        <f>Лист6!Q21</f>
        <v>2</v>
      </c>
      <c r="T18">
        <f t="shared" si="2"/>
        <v>16.666666666666664</v>
      </c>
      <c r="U18">
        <f>Лист7!Q21</f>
        <v>5</v>
      </c>
      <c r="V18">
        <f>U18/12*100</f>
        <v>41.66666666666667</v>
      </c>
      <c r="W18">
        <f>Лист8!Q21</f>
        <v>4</v>
      </c>
      <c r="X18">
        <f>W18/12*100</f>
        <v>33.33333333333333</v>
      </c>
    </row>
    <row r="19" spans="8:24" ht="12.75">
      <c r="H19">
        <v>17</v>
      </c>
      <c r="I19">
        <f>Лист1!Q22</f>
        <v>3</v>
      </c>
      <c r="J19">
        <f t="shared" si="5"/>
        <v>25</v>
      </c>
      <c r="M19">
        <f>Лист3!Q22</f>
        <v>8</v>
      </c>
      <c r="N19">
        <f t="shared" si="6"/>
        <v>66.66666666666666</v>
      </c>
      <c r="O19">
        <f>Лист4!Q22</f>
        <v>9</v>
      </c>
      <c r="P19">
        <f t="shared" si="0"/>
        <v>75</v>
      </c>
      <c r="Q19">
        <f>Лист5!Q22</f>
        <v>2</v>
      </c>
      <c r="R19">
        <f t="shared" si="1"/>
        <v>16.666666666666664</v>
      </c>
      <c r="S19">
        <f>Лист6!Q22</f>
        <v>2</v>
      </c>
      <c r="T19">
        <f t="shared" si="2"/>
        <v>16.666666666666664</v>
      </c>
      <c r="U19">
        <f>Лист7!Q22</f>
        <v>4</v>
      </c>
      <c r="V19">
        <f>U19/12*100</f>
        <v>33.33333333333333</v>
      </c>
      <c r="W19">
        <f>Лист8!Q22</f>
        <v>3</v>
      </c>
      <c r="X19">
        <f>W19/12*100</f>
        <v>25</v>
      </c>
    </row>
    <row r="20" spans="8:24" ht="12.75">
      <c r="H20">
        <v>18</v>
      </c>
      <c r="I20">
        <f>Лист1!Q23</f>
        <v>2</v>
      </c>
      <c r="J20">
        <f t="shared" si="5"/>
        <v>16.666666666666664</v>
      </c>
      <c r="M20">
        <f>Лист3!Q23</f>
        <v>6</v>
      </c>
      <c r="N20">
        <f t="shared" si="6"/>
        <v>50</v>
      </c>
      <c r="O20">
        <f>Лист4!Q23</f>
        <v>6</v>
      </c>
      <c r="P20">
        <f t="shared" si="0"/>
        <v>50</v>
      </c>
      <c r="Q20">
        <f>Лист5!Q23</f>
        <v>2</v>
      </c>
      <c r="R20">
        <f t="shared" si="1"/>
        <v>16.666666666666664</v>
      </c>
      <c r="S20">
        <f>Лист6!Q23</f>
        <v>2</v>
      </c>
      <c r="T20">
        <f t="shared" si="2"/>
        <v>16.666666666666664</v>
      </c>
      <c r="U20">
        <f>Лист7!Q23</f>
        <v>4</v>
      </c>
      <c r="V20">
        <f>U20/12*100</f>
        <v>33.33333333333333</v>
      </c>
      <c r="W20">
        <f>Лист8!Q23</f>
        <v>3</v>
      </c>
      <c r="X20">
        <f>W20/12*100</f>
        <v>25</v>
      </c>
    </row>
    <row r="21" spans="8:24" ht="12.75">
      <c r="H21">
        <v>19</v>
      </c>
      <c r="I21">
        <f>Лист1!Q24</f>
        <v>2</v>
      </c>
      <c r="J21">
        <f t="shared" si="5"/>
        <v>16.666666666666664</v>
      </c>
      <c r="M21">
        <f>Лист3!Q24</f>
        <v>6</v>
      </c>
      <c r="N21">
        <f t="shared" si="6"/>
        <v>50</v>
      </c>
      <c r="O21">
        <f>Лист4!Q24</f>
        <v>6</v>
      </c>
      <c r="P21">
        <f t="shared" si="0"/>
        <v>50</v>
      </c>
      <c r="Q21">
        <f>Лист5!Q24</f>
        <v>1</v>
      </c>
      <c r="R21">
        <f t="shared" si="1"/>
        <v>8.333333333333332</v>
      </c>
      <c r="S21">
        <f>Лист6!Q24</f>
        <v>2</v>
      </c>
      <c r="T21">
        <f t="shared" si="2"/>
        <v>16.666666666666664</v>
      </c>
      <c r="U21">
        <f>Лист7!Q24</f>
        <v>2</v>
      </c>
      <c r="V21">
        <f>U21/12*100</f>
        <v>16.666666666666664</v>
      </c>
      <c r="W21">
        <f>Лист8!Q24</f>
        <v>2</v>
      </c>
      <c r="X21">
        <f>W21/12*100</f>
        <v>16.666666666666664</v>
      </c>
    </row>
    <row r="22" spans="8:24" ht="12.75">
      <c r="H22">
        <v>20</v>
      </c>
      <c r="I22">
        <f>Лист1!Q25</f>
        <v>2</v>
      </c>
      <c r="J22">
        <f t="shared" si="5"/>
        <v>16.666666666666664</v>
      </c>
      <c r="M22">
        <f>Лист3!Q25</f>
        <v>6</v>
      </c>
      <c r="N22">
        <f t="shared" si="6"/>
        <v>50</v>
      </c>
      <c r="O22">
        <f>Лист4!Q25</f>
        <v>5</v>
      </c>
      <c r="P22">
        <f t="shared" si="0"/>
        <v>41.66666666666667</v>
      </c>
      <c r="Q22">
        <f>Лист5!Q25</f>
        <v>1</v>
      </c>
      <c r="R22">
        <f t="shared" si="1"/>
        <v>8.333333333333332</v>
      </c>
      <c r="S22">
        <f>Лист6!Q25</f>
        <v>2</v>
      </c>
      <c r="T22">
        <f t="shared" si="2"/>
        <v>16.666666666666664</v>
      </c>
      <c r="U22">
        <f>Лист7!Q25</f>
        <v>2</v>
      </c>
      <c r="V22">
        <f>U22/12*100</f>
        <v>16.666666666666664</v>
      </c>
      <c r="W22">
        <f>Лист8!Q25</f>
        <v>2</v>
      </c>
      <c r="X22">
        <f>W22/12*100</f>
        <v>16.666666666666664</v>
      </c>
    </row>
    <row r="23" spans="8:24" ht="12.75">
      <c r="H23" s="9">
        <v>21</v>
      </c>
      <c r="I23">
        <f>Лист1!Q26</f>
        <v>1</v>
      </c>
      <c r="J23">
        <f t="shared" si="5"/>
        <v>8.333333333333332</v>
      </c>
      <c r="M23">
        <f>Лист3!Q26</f>
        <v>2</v>
      </c>
      <c r="N23">
        <f t="shared" si="6"/>
        <v>16.666666666666664</v>
      </c>
      <c r="O23">
        <f>Лист4!Q26</f>
        <v>2</v>
      </c>
      <c r="P23">
        <f t="shared" si="0"/>
        <v>16.666666666666664</v>
      </c>
      <c r="Q23">
        <f>Лист5!Q26</f>
        <v>1</v>
      </c>
      <c r="R23">
        <f t="shared" si="1"/>
        <v>8.333333333333332</v>
      </c>
      <c r="S23">
        <f>Лист6!Q26</f>
        <v>2</v>
      </c>
      <c r="T23">
        <f t="shared" si="2"/>
        <v>16.666666666666664</v>
      </c>
      <c r="U23">
        <f>Лист7!Q26</f>
        <v>0</v>
      </c>
      <c r="V23">
        <f>U23/12*100</f>
        <v>0</v>
      </c>
      <c r="W23">
        <f>Лист8!Q26</f>
        <v>2</v>
      </c>
      <c r="X23">
        <f>W23/12*100</f>
        <v>16.666666666666664</v>
      </c>
    </row>
    <row r="24" spans="8:24" ht="12.75">
      <c r="H24">
        <v>22</v>
      </c>
      <c r="I24">
        <f>Лист1!Q27</f>
        <v>1</v>
      </c>
      <c r="J24">
        <f t="shared" si="5"/>
        <v>8.333333333333332</v>
      </c>
      <c r="M24">
        <f>Лист3!Q27</f>
        <v>2</v>
      </c>
      <c r="N24">
        <f t="shared" si="6"/>
        <v>16.666666666666664</v>
      </c>
      <c r="O24">
        <f>Лист4!Q27</f>
        <v>0</v>
      </c>
      <c r="P24">
        <f t="shared" si="0"/>
        <v>0</v>
      </c>
      <c r="Q24">
        <f>Лист5!Q27</f>
        <v>1</v>
      </c>
      <c r="R24">
        <f t="shared" si="1"/>
        <v>8.333333333333332</v>
      </c>
      <c r="S24">
        <f>Лист6!Q27</f>
        <v>1</v>
      </c>
      <c r="T24">
        <f t="shared" si="2"/>
        <v>8.333333333333332</v>
      </c>
      <c r="W24">
        <f>Лист8!Q27</f>
        <v>1</v>
      </c>
      <c r="X24">
        <f>W24/12*100</f>
        <v>8.333333333333332</v>
      </c>
    </row>
    <row r="25" spans="8:24" ht="12.75">
      <c r="H25">
        <v>23</v>
      </c>
      <c r="I25">
        <f>Лист1!Q28</f>
        <v>0</v>
      </c>
      <c r="J25">
        <f t="shared" si="5"/>
        <v>0</v>
      </c>
      <c r="M25">
        <f>Лист3!Q28</f>
        <v>1</v>
      </c>
      <c r="N25">
        <f t="shared" si="6"/>
        <v>8.333333333333332</v>
      </c>
      <c r="Q25">
        <f>Лист5!Q28</f>
        <v>0</v>
      </c>
      <c r="R25">
        <f t="shared" si="1"/>
        <v>0</v>
      </c>
      <c r="S25">
        <f>Лист6!Q28</f>
        <v>1</v>
      </c>
      <c r="T25">
        <f t="shared" si="2"/>
        <v>8.333333333333332</v>
      </c>
      <c r="W25">
        <f>Лист8!Q28</f>
        <v>1</v>
      </c>
      <c r="X25">
        <f aca="true" t="shared" si="7" ref="X25:X34">W25/12*100</f>
        <v>8.333333333333332</v>
      </c>
    </row>
    <row r="26" spans="8:24" ht="12.75">
      <c r="H26">
        <v>24</v>
      </c>
      <c r="M26">
        <f>Лист3!Q29</f>
        <v>1</v>
      </c>
      <c r="N26">
        <f t="shared" si="6"/>
        <v>8.333333333333332</v>
      </c>
      <c r="S26">
        <f>Лист6!Q29</f>
        <v>1</v>
      </c>
      <c r="T26">
        <f t="shared" si="2"/>
        <v>8.333333333333332</v>
      </c>
      <c r="W26">
        <f>Лист8!Q29</f>
        <v>1</v>
      </c>
      <c r="X26">
        <f t="shared" si="7"/>
        <v>8.333333333333332</v>
      </c>
    </row>
    <row r="27" spans="8:24" ht="12.75">
      <c r="H27">
        <v>25</v>
      </c>
      <c r="M27">
        <f>Лист3!Q30</f>
        <v>0</v>
      </c>
      <c r="N27">
        <f t="shared" si="6"/>
        <v>0</v>
      </c>
      <c r="S27">
        <f>Лист6!Q30</f>
        <v>1</v>
      </c>
      <c r="T27">
        <f t="shared" si="2"/>
        <v>8.333333333333332</v>
      </c>
      <c r="W27">
        <f>Лист8!Q30</f>
        <v>1</v>
      </c>
      <c r="X27">
        <f t="shared" si="7"/>
        <v>8.333333333333332</v>
      </c>
    </row>
    <row r="28" spans="8:24" ht="12.75">
      <c r="H28">
        <v>26</v>
      </c>
      <c r="S28">
        <f>Лист6!Q31</f>
        <v>0</v>
      </c>
      <c r="T28">
        <f t="shared" si="2"/>
        <v>0</v>
      </c>
      <c r="W28">
        <f>Лист8!Q31</f>
        <v>1</v>
      </c>
      <c r="X28">
        <f t="shared" si="7"/>
        <v>8.333333333333332</v>
      </c>
    </row>
    <row r="29" spans="8:24" ht="12.75">
      <c r="H29">
        <v>27</v>
      </c>
      <c r="W29">
        <f>Лист8!Q32</f>
        <v>1</v>
      </c>
      <c r="X29">
        <f t="shared" si="7"/>
        <v>8.333333333333332</v>
      </c>
    </row>
    <row r="30" spans="8:24" ht="12.75">
      <c r="H30">
        <v>28</v>
      </c>
      <c r="W30">
        <f>Лист8!Q33</f>
        <v>0</v>
      </c>
      <c r="X30">
        <f t="shared" si="7"/>
        <v>0</v>
      </c>
    </row>
    <row r="31" ht="12.75">
      <c r="H31">
        <v>29</v>
      </c>
    </row>
    <row r="32" ht="12.75">
      <c r="H32">
        <v>30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</sheetData>
  <mergeCells count="9">
    <mergeCell ref="I1:J1"/>
    <mergeCell ref="K1:L1"/>
    <mergeCell ref="M1:N1"/>
    <mergeCell ref="O1:P1"/>
    <mergeCell ref="W1:X1"/>
    <mergeCell ref="Y1:Z1"/>
    <mergeCell ref="U1:V1"/>
    <mergeCell ref="Q1:R1"/>
    <mergeCell ref="S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2007-08-19T10:47:33Z</dcterms:modified>
  <cp:category/>
  <cp:version/>
  <cp:contentType/>
  <cp:contentStatus/>
</cp:coreProperties>
</file>