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<sst xmlns="http://schemas.openxmlformats.org/spreadsheetml/2006/main" count="212" uniqueCount="37">
  <si>
    <t>M</t>
  </si>
  <si>
    <t>m</t>
  </si>
  <si>
    <t>Max</t>
  </si>
  <si>
    <t>n=12</t>
  </si>
  <si>
    <t>t*</t>
  </si>
  <si>
    <t xml:space="preserve">% </t>
  </si>
  <si>
    <t>Лист</t>
  </si>
  <si>
    <t>Унитиол 21.09.2003</t>
  </si>
  <si>
    <t>Контроль</t>
  </si>
  <si>
    <t>Дата</t>
  </si>
  <si>
    <t>День опыта</t>
  </si>
  <si>
    <t>Номер ячейки</t>
  </si>
  <si>
    <t>Число умерших</t>
  </si>
  <si>
    <t>Число выживших</t>
  </si>
  <si>
    <t>50 мг/л</t>
  </si>
  <si>
    <t>5 мг/л</t>
  </si>
  <si>
    <t>0,5 мг/л</t>
  </si>
  <si>
    <t>0,05 мг/л</t>
  </si>
  <si>
    <t>0,005 мг/л</t>
  </si>
  <si>
    <t>0,0005 мг/л</t>
  </si>
  <si>
    <t>Продолжительность жизни (сутки)</t>
  </si>
  <si>
    <t>Средняя продолжительность жизни (сутки) = 10,67±1,46</t>
  </si>
  <si>
    <t>Средняя продолжительность жизни (сутки) = 6,17±0,30</t>
  </si>
  <si>
    <t>Средняя продолжительность жизни (сутки) = 9,83±1,16</t>
  </si>
  <si>
    <t>Средняя продолжительность жизни (сутки) = 9,17±1,42</t>
  </si>
  <si>
    <t>Средняя продолжительность жизни (сутки) = 9,58±1,18</t>
  </si>
  <si>
    <t>Средняя продолжительность жизни (сутки) = 9,25±1,32</t>
  </si>
  <si>
    <t>Максимальная продолжительность жизни (сутки) = 19</t>
  </si>
  <si>
    <t>Максимальная продолжительность жизни (сутки) = 8</t>
  </si>
  <si>
    <t>Максимальная продолжительность жизни (сутки) = 17</t>
  </si>
  <si>
    <t>Максимальная продолжительность жизни (сутки) = 18</t>
  </si>
  <si>
    <t>X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</si>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</sst>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Унитиол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75</c:v>
                </c:pt>
                <c:pt idx="6">
                  <c:v>66.66666666666666</c:v>
                </c:pt>
                <c:pt idx="7">
                  <c:v>50</c:v>
                </c:pt>
                <c:pt idx="8">
                  <c:v>41.66666666666667</c:v>
                </c:pt>
                <c:pt idx="9">
                  <c:v>41.66666666666667</c:v>
                </c:pt>
                <c:pt idx="10">
                  <c:v>41.66666666666667</c:v>
                </c:pt>
                <c:pt idx="11">
                  <c:v>41.66666666666667</c:v>
                </c:pt>
                <c:pt idx="12">
                  <c:v>41.66666666666667</c:v>
                </c:pt>
                <c:pt idx="13">
                  <c:v>25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16.666666666666664</c:v>
                </c:pt>
                <c:pt idx="17">
                  <c:v>8.333333333333332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50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66.66666666666666</c:v>
                </c:pt>
              </c:numCache>
            </c:numRef>
          </c:val>
          <c:smooth val="0"/>
        </c:ser>
        <c:ser>
          <c:idx val="2"/>
          <c:order val="2"/>
          <c:tx>
            <c:v>5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Лист9!$N$3:$N$27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75</c:v>
                </c:pt>
                <c:pt idx="6">
                  <c:v>66.66666666666666</c:v>
                </c:pt>
                <c:pt idx="7">
                  <c:v>41.66666666666667</c:v>
                </c:pt>
                <c:pt idx="8">
                  <c:v>41.66666666666667</c:v>
                </c:pt>
                <c:pt idx="9">
                  <c:v>41.66666666666667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25</c:v>
                </c:pt>
                <c:pt idx="13">
                  <c:v>16.666666666666664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0,5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Лист9!$P$3:$P$24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66.66666666666666</c:v>
                </c:pt>
                <c:pt idx="5">
                  <c:v>58.333333333333336</c:v>
                </c:pt>
                <c:pt idx="6">
                  <c:v>58.333333333333336</c:v>
                </c:pt>
                <c:pt idx="7">
                  <c:v>41.66666666666667</c:v>
                </c:pt>
                <c:pt idx="8">
                  <c:v>41.66666666666667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25</c:v>
                </c:pt>
                <c:pt idx="13">
                  <c:v>25</c:v>
                </c:pt>
                <c:pt idx="14">
                  <c:v>16.666666666666664</c:v>
                </c:pt>
                <c:pt idx="15">
                  <c:v>8.333333333333332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0,05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75</c:v>
                </c:pt>
                <c:pt idx="6">
                  <c:v>66.66666666666666</c:v>
                </c:pt>
                <c:pt idx="7">
                  <c:v>41.66666666666667</c:v>
                </c:pt>
                <c:pt idx="8">
                  <c:v>41.66666666666667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25</c:v>
                </c:pt>
                <c:pt idx="12">
                  <c:v>25</c:v>
                </c:pt>
                <c:pt idx="13">
                  <c:v>8.333333333333332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8.333333333333332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0,005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75</c:v>
                </c:pt>
                <c:pt idx="6">
                  <c:v>66.66666666666666</c:v>
                </c:pt>
                <c:pt idx="7">
                  <c:v>41.66666666666667</c:v>
                </c:pt>
                <c:pt idx="8">
                  <c:v>41.66666666666667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25</c:v>
                </c:pt>
                <c:pt idx="12">
                  <c:v>25</c:v>
                </c:pt>
                <c:pt idx="13">
                  <c:v>8.333333333333332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8.333333333333332</c:v>
                </c:pt>
                <c:pt idx="1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0,0005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58.333333333333336</c:v>
                </c:pt>
                <c:pt idx="6">
                  <c:v>50</c:v>
                </c:pt>
                <c:pt idx="7">
                  <c:v>41.66666666666667</c:v>
                </c:pt>
                <c:pt idx="8">
                  <c:v>33.33333333333333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8149977"/>
        <c:axId val="6240930"/>
      </c:lineChart>
      <c:catAx>
        <c:axId val="8149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0930"/>
        <c:crosses val="autoZero"/>
        <c:auto val="1"/>
        <c:lblOffset val="100"/>
        <c:noMultiLvlLbl val="0"/>
      </c:catAx>
      <c:valAx>
        <c:axId val="624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49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2003</v>
      </c>
    </row>
    <row r="3" ht="12.75">
      <c r="A3" s="1" t="s">
        <v>8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37887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37890</v>
      </c>
      <c r="B10" s="5">
        <v>5</v>
      </c>
      <c r="C10" s="2"/>
      <c r="D10" s="2" t="s">
        <v>31</v>
      </c>
      <c r="E10" s="2"/>
      <c r="F10" s="2"/>
      <c r="G10" s="2"/>
      <c r="H10" s="2"/>
      <c r="I10" s="2"/>
      <c r="J10" s="2"/>
      <c r="K10" s="2"/>
      <c r="N10" s="2" t="s">
        <v>31</v>
      </c>
      <c r="O10" s="2">
        <v>2</v>
      </c>
      <c r="Q10">
        <f>(12-O10)</f>
        <v>10</v>
      </c>
    </row>
    <row r="11" spans="1:17" ht="12.75">
      <c r="A11" s="17">
        <v>37891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31</v>
      </c>
      <c r="N11" s="2"/>
      <c r="O11" s="2">
        <v>3</v>
      </c>
      <c r="Q11">
        <f aca="true" t="shared" si="0" ref="Q11:Q24">(12-O11)</f>
        <v>9</v>
      </c>
    </row>
    <row r="12" spans="1:17" ht="12.75">
      <c r="A12" s="17">
        <v>37892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 t="s">
        <v>31</v>
      </c>
      <c r="M12" s="2"/>
      <c r="N12" s="2"/>
      <c r="O12" s="2">
        <v>4</v>
      </c>
      <c r="Q12">
        <f t="shared" si="0"/>
        <v>8</v>
      </c>
    </row>
    <row r="13" spans="1:17" ht="12.75">
      <c r="A13" s="17">
        <v>37893</v>
      </c>
      <c r="B13" s="5">
        <v>8</v>
      </c>
      <c r="C13" s="2" t="s">
        <v>31</v>
      </c>
      <c r="D13" s="2"/>
      <c r="E13" s="2"/>
      <c r="F13" s="2"/>
      <c r="G13" s="2"/>
      <c r="H13" s="2"/>
      <c r="I13" s="2" t="s">
        <v>31</v>
      </c>
      <c r="J13" s="2"/>
      <c r="K13" s="2"/>
      <c r="L13" s="2"/>
      <c r="M13" s="2"/>
      <c r="O13" s="2">
        <v>6</v>
      </c>
      <c r="Q13">
        <f t="shared" si="0"/>
        <v>6</v>
      </c>
    </row>
    <row r="14" spans="1:17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 t="s">
        <v>31</v>
      </c>
      <c r="L14" s="2"/>
      <c r="M14" s="2"/>
      <c r="O14" s="2">
        <v>7</v>
      </c>
      <c r="Q14">
        <f t="shared" si="0"/>
        <v>5</v>
      </c>
    </row>
    <row r="15" spans="1:17" ht="12.75">
      <c r="A15" s="17">
        <v>37895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7</v>
      </c>
      <c r="Q15">
        <f t="shared" si="0"/>
        <v>5</v>
      </c>
    </row>
    <row r="16" spans="1:17" ht="12.75">
      <c r="A16" s="17">
        <v>37896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7</v>
      </c>
      <c r="Q16">
        <f t="shared" si="0"/>
        <v>5</v>
      </c>
    </row>
    <row r="17" spans="1:17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7</v>
      </c>
      <c r="Q17">
        <f t="shared" si="0"/>
        <v>5</v>
      </c>
    </row>
    <row r="18" spans="1:17" ht="12.75">
      <c r="A18" s="17">
        <v>37898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7</v>
      </c>
      <c r="Q18">
        <f t="shared" si="0"/>
        <v>5</v>
      </c>
    </row>
    <row r="19" spans="1:17" ht="12.75">
      <c r="A19" s="17">
        <v>37899</v>
      </c>
      <c r="B19" s="5">
        <v>14</v>
      </c>
      <c r="C19" s="2"/>
      <c r="D19" s="2"/>
      <c r="E19" s="2"/>
      <c r="F19" s="2"/>
      <c r="G19" s="2"/>
      <c r="H19" s="2" t="s">
        <v>31</v>
      </c>
      <c r="I19" s="2"/>
      <c r="J19" s="2" t="s">
        <v>31</v>
      </c>
      <c r="K19" s="2"/>
      <c r="O19" s="2">
        <v>9</v>
      </c>
      <c r="Q19">
        <f t="shared" si="0"/>
        <v>3</v>
      </c>
    </row>
    <row r="20" spans="1:17" ht="12.75">
      <c r="A20" s="17">
        <v>37900</v>
      </c>
      <c r="B20" s="5">
        <v>15</v>
      </c>
      <c r="C20" s="2"/>
      <c r="D20" s="2"/>
      <c r="E20" s="2" t="s">
        <v>31</v>
      </c>
      <c r="F20" s="2"/>
      <c r="G20" s="2"/>
      <c r="H20" s="2"/>
      <c r="I20" s="2"/>
      <c r="J20" s="2"/>
      <c r="K20" s="2"/>
      <c r="O20" s="2">
        <v>10</v>
      </c>
      <c r="Q20">
        <f t="shared" si="0"/>
        <v>2</v>
      </c>
    </row>
    <row r="21" spans="1:17" ht="12.75">
      <c r="A21" s="17">
        <v>37901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10</v>
      </c>
      <c r="Q21">
        <f t="shared" si="0"/>
        <v>2</v>
      </c>
    </row>
    <row r="22" spans="1:17" ht="12.75">
      <c r="A22" s="17">
        <v>37902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10</v>
      </c>
      <c r="Q22">
        <f t="shared" si="0"/>
        <v>2</v>
      </c>
    </row>
    <row r="23" spans="1:17" ht="12.75">
      <c r="A23" s="17">
        <v>37903</v>
      </c>
      <c r="B23" s="5">
        <v>18</v>
      </c>
      <c r="C23" s="2"/>
      <c r="D23" s="2"/>
      <c r="E23" s="2"/>
      <c r="F23" s="2"/>
      <c r="G23" s="2" t="s">
        <v>31</v>
      </c>
      <c r="H23" s="2"/>
      <c r="I23" s="2"/>
      <c r="J23" s="2"/>
      <c r="K23" s="2"/>
      <c r="O23" s="2">
        <v>11</v>
      </c>
      <c r="Q23">
        <f t="shared" si="0"/>
        <v>1</v>
      </c>
    </row>
    <row r="24" spans="1:17" ht="12.75">
      <c r="A24" s="17">
        <v>37904</v>
      </c>
      <c r="B24" s="5">
        <v>19</v>
      </c>
      <c r="C24" s="2"/>
      <c r="D24" s="2"/>
      <c r="E24" s="2"/>
      <c r="F24" s="2" t="s">
        <v>31</v>
      </c>
      <c r="G24" s="2"/>
      <c r="H24" s="2"/>
      <c r="I24" s="2"/>
      <c r="J24" s="2"/>
      <c r="K24" s="2"/>
      <c r="O24" s="2">
        <v>12</v>
      </c>
      <c r="Q24">
        <f t="shared" si="0"/>
        <v>0</v>
      </c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20</v>
      </c>
      <c r="C42" s="6">
        <v>8</v>
      </c>
      <c r="D42" s="6">
        <v>5</v>
      </c>
      <c r="E42" s="6">
        <v>15</v>
      </c>
      <c r="F42" s="6">
        <v>19</v>
      </c>
      <c r="G42" s="6">
        <v>18</v>
      </c>
      <c r="H42" s="6">
        <v>14</v>
      </c>
      <c r="I42" s="6">
        <v>8</v>
      </c>
      <c r="J42" s="6">
        <v>14</v>
      </c>
      <c r="K42" s="6">
        <v>9</v>
      </c>
      <c r="L42" s="6">
        <v>7</v>
      </c>
      <c r="M42" s="6">
        <v>6</v>
      </c>
      <c r="N42" s="6">
        <v>5</v>
      </c>
    </row>
    <row r="44" spans="1:14" ht="12.75">
      <c r="A44" s="1" t="s">
        <v>0</v>
      </c>
      <c r="C44" s="2">
        <f>AVERAGE(C42:N42)</f>
        <v>10.666666666666666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1.4581709866344985</v>
      </c>
    </row>
    <row r="46" spans="1:3" ht="12.75">
      <c r="A46" s="1" t="s">
        <v>2</v>
      </c>
      <c r="C46" s="2">
        <f>MAX(C42:N42)</f>
        <v>19</v>
      </c>
    </row>
    <row r="47" ht="12.75">
      <c r="A47" t="s">
        <v>21</v>
      </c>
    </row>
    <row r="48" ht="12.75">
      <c r="A48" t="s">
        <v>27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14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37887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37890</v>
      </c>
      <c r="B10" s="5">
        <v>5</v>
      </c>
      <c r="C10" s="2" t="s">
        <v>31</v>
      </c>
      <c r="D10" s="2"/>
      <c r="E10" s="2" t="s">
        <v>31</v>
      </c>
      <c r="F10" s="2"/>
      <c r="G10" s="2"/>
      <c r="H10" s="2"/>
      <c r="I10" s="2" t="s">
        <v>31</v>
      </c>
      <c r="J10" s="2"/>
      <c r="K10" s="2" t="s">
        <v>31</v>
      </c>
      <c r="N10" s="2"/>
      <c r="O10" s="2">
        <v>4</v>
      </c>
      <c r="Q10">
        <f>(12-O10)</f>
        <v>8</v>
      </c>
    </row>
    <row r="11" spans="1:17" ht="12.75">
      <c r="A11" s="17">
        <v>37891</v>
      </c>
      <c r="B11" s="5">
        <v>6</v>
      </c>
      <c r="C11" s="2"/>
      <c r="D11" s="2" t="s">
        <v>31</v>
      </c>
      <c r="E11" s="2"/>
      <c r="F11" s="2" t="s">
        <v>31</v>
      </c>
      <c r="G11" s="2"/>
      <c r="H11" s="2"/>
      <c r="I11" s="2"/>
      <c r="J11" s="2"/>
      <c r="K11" s="2"/>
      <c r="L11" s="2"/>
      <c r="M11" s="2"/>
      <c r="N11" s="2" t="s">
        <v>31</v>
      </c>
      <c r="O11" s="2">
        <v>7</v>
      </c>
      <c r="Q11">
        <f>(12-O11)</f>
        <v>5</v>
      </c>
    </row>
    <row r="12" spans="1:17" ht="12.75">
      <c r="A12" s="17">
        <v>37892</v>
      </c>
      <c r="B12" s="5">
        <v>7</v>
      </c>
      <c r="C12" s="2"/>
      <c r="D12" s="2"/>
      <c r="E12" s="2"/>
      <c r="F12" s="2"/>
      <c r="G12" s="2"/>
      <c r="H12" s="2" t="s">
        <v>31</v>
      </c>
      <c r="I12" s="2"/>
      <c r="J12" s="2" t="s">
        <v>31</v>
      </c>
      <c r="K12" s="2"/>
      <c r="L12" s="2" t="s">
        <v>31</v>
      </c>
      <c r="M12" s="2" t="s">
        <v>31</v>
      </c>
      <c r="N12" s="2"/>
      <c r="O12" s="2">
        <v>11</v>
      </c>
      <c r="Q12">
        <f>(12-O12)</f>
        <v>1</v>
      </c>
    </row>
    <row r="13" spans="1:17" ht="12.75">
      <c r="A13" s="17">
        <v>37893</v>
      </c>
      <c r="B13" s="5">
        <v>8</v>
      </c>
      <c r="C13" s="2"/>
      <c r="D13" s="2"/>
      <c r="E13" s="2"/>
      <c r="F13" s="2"/>
      <c r="G13" s="2" t="s">
        <v>31</v>
      </c>
      <c r="H13" s="2"/>
      <c r="I13" s="2"/>
      <c r="J13" s="2"/>
      <c r="K13" s="2"/>
      <c r="O13" s="2">
        <v>12</v>
      </c>
      <c r="Q13">
        <f>(12-O13)</f>
        <v>0</v>
      </c>
    </row>
    <row r="14" spans="1:15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17">
        <v>37895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7">
        <v>37896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</row>
    <row r="18" spans="1:15" ht="12.75">
      <c r="A18" s="17">
        <v>37898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</row>
    <row r="19" spans="1:15" ht="12.75">
      <c r="A19" s="17">
        <v>37899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/>
    </row>
    <row r="20" spans="1:15" ht="12.75">
      <c r="A20" s="17">
        <v>37900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/>
    </row>
    <row r="21" spans="1:15" ht="12.75">
      <c r="A21" s="17">
        <v>37901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</row>
    <row r="22" spans="1:15" ht="12.75">
      <c r="A22" s="17">
        <v>37902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17">
        <v>37903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7">
        <v>37904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5</v>
      </c>
      <c r="D42" s="6">
        <v>6</v>
      </c>
      <c r="E42" s="6">
        <v>5</v>
      </c>
      <c r="F42" s="6">
        <v>6</v>
      </c>
      <c r="G42" s="6">
        <v>8</v>
      </c>
      <c r="H42" s="6">
        <v>7</v>
      </c>
      <c r="I42" s="6">
        <v>5</v>
      </c>
      <c r="J42" s="6">
        <v>7</v>
      </c>
      <c r="K42" s="6">
        <v>5</v>
      </c>
      <c r="L42" s="6">
        <v>7</v>
      </c>
      <c r="M42" s="6">
        <v>7</v>
      </c>
      <c r="N42" s="6">
        <v>6</v>
      </c>
    </row>
    <row r="44" spans="1:14" ht="12.75">
      <c r="A44" s="1" t="s">
        <v>0</v>
      </c>
      <c r="C44" s="2">
        <f>AVERAGE(C42:N42)</f>
        <v>6.166666666666667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0.2972941950052818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22</v>
      </c>
    </row>
    <row r="49" ht="12.75">
      <c r="A49" t="s">
        <v>28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15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37887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37890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 t="s">
        <v>31</v>
      </c>
      <c r="O10" s="2">
        <v>1</v>
      </c>
      <c r="Q10">
        <f>(12-O10)</f>
        <v>11</v>
      </c>
    </row>
    <row r="11" spans="1:17" ht="12.75">
      <c r="A11" s="17">
        <v>37891</v>
      </c>
      <c r="B11" s="5">
        <v>6</v>
      </c>
      <c r="C11" s="2"/>
      <c r="D11" s="2"/>
      <c r="E11" s="2" t="s">
        <v>31</v>
      </c>
      <c r="F11" s="2"/>
      <c r="G11" s="2"/>
      <c r="H11" s="2" t="s">
        <v>31</v>
      </c>
      <c r="I11" s="2"/>
      <c r="J11" s="2"/>
      <c r="K11" s="2"/>
      <c r="L11" s="2"/>
      <c r="M11" s="2"/>
      <c r="N11" s="2"/>
      <c r="O11" s="2">
        <v>3</v>
      </c>
      <c r="Q11">
        <f aca="true" t="shared" si="0" ref="Q11:Q30">(12-O11)</f>
        <v>9</v>
      </c>
    </row>
    <row r="12" spans="1:17" ht="12.75">
      <c r="A12" s="17">
        <v>37892</v>
      </c>
      <c r="B12" s="5">
        <v>7</v>
      </c>
      <c r="C12" s="2"/>
      <c r="D12" s="2" t="s">
        <v>31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7">
        <v>37893</v>
      </c>
      <c r="B13" s="5">
        <v>8</v>
      </c>
      <c r="C13" s="2" t="s">
        <v>31</v>
      </c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 t="s">
        <v>31</v>
      </c>
      <c r="N13" s="2"/>
      <c r="O13" s="2">
        <v>7</v>
      </c>
      <c r="Q13">
        <f t="shared" si="0"/>
        <v>5</v>
      </c>
    </row>
    <row r="14" spans="1:17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7</v>
      </c>
      <c r="Q14">
        <f t="shared" si="0"/>
        <v>5</v>
      </c>
    </row>
    <row r="15" spans="1:17" ht="12.75">
      <c r="A15" s="17">
        <v>37895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7</v>
      </c>
      <c r="Q15">
        <f t="shared" si="0"/>
        <v>5</v>
      </c>
    </row>
    <row r="16" spans="1:17" ht="12.75">
      <c r="A16" s="17">
        <v>37896</v>
      </c>
      <c r="B16" s="5">
        <v>11</v>
      </c>
      <c r="C16" s="2"/>
      <c r="D16" s="2"/>
      <c r="E16" s="2"/>
      <c r="F16" s="2"/>
      <c r="G16" s="2" t="s">
        <v>31</v>
      </c>
      <c r="H16" s="2"/>
      <c r="I16" s="2"/>
      <c r="J16" s="2"/>
      <c r="K16" s="2"/>
      <c r="L16" s="2"/>
      <c r="M16" s="2"/>
      <c r="N16" s="2"/>
      <c r="O16" s="2">
        <v>8</v>
      </c>
      <c r="Q16">
        <f t="shared" si="0"/>
        <v>4</v>
      </c>
    </row>
    <row r="17" spans="1:17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8</v>
      </c>
      <c r="Q17">
        <f t="shared" si="0"/>
        <v>4</v>
      </c>
    </row>
    <row r="18" spans="1:17" ht="12.75">
      <c r="A18" s="17">
        <v>37898</v>
      </c>
      <c r="B18" s="5">
        <v>13</v>
      </c>
      <c r="C18" s="2"/>
      <c r="D18" s="2"/>
      <c r="E18" s="2"/>
      <c r="F18" s="2"/>
      <c r="G18" s="2"/>
      <c r="H18" s="2"/>
      <c r="I18" s="2"/>
      <c r="J18" s="2" t="s">
        <v>31</v>
      </c>
      <c r="K18" s="2"/>
      <c r="L18" s="2"/>
      <c r="M18" s="2"/>
      <c r="N18" s="2"/>
      <c r="O18" s="2">
        <v>9</v>
      </c>
      <c r="Q18">
        <f t="shared" si="0"/>
        <v>3</v>
      </c>
    </row>
    <row r="19" spans="1:17" ht="12.75">
      <c r="A19" s="17">
        <v>37899</v>
      </c>
      <c r="B19" s="5">
        <v>14</v>
      </c>
      <c r="C19" s="2"/>
      <c r="D19" s="2"/>
      <c r="E19" s="2"/>
      <c r="F19" s="2"/>
      <c r="G19" s="2"/>
      <c r="H19" s="2"/>
      <c r="I19" s="2" t="s">
        <v>31</v>
      </c>
      <c r="J19" s="2"/>
      <c r="K19" s="2"/>
      <c r="O19" s="2">
        <v>10</v>
      </c>
      <c r="Q19">
        <f t="shared" si="0"/>
        <v>2</v>
      </c>
    </row>
    <row r="20" spans="1:17" ht="12.75">
      <c r="A20" s="17">
        <v>37900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 t="s">
        <v>31</v>
      </c>
      <c r="O20" s="2">
        <v>11</v>
      </c>
      <c r="Q20">
        <f t="shared" si="0"/>
        <v>1</v>
      </c>
    </row>
    <row r="21" spans="1:17" ht="12.75">
      <c r="A21" s="17">
        <v>37901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N21" s="2"/>
      <c r="O21" s="2">
        <v>11</v>
      </c>
      <c r="Q21">
        <f t="shared" si="0"/>
        <v>1</v>
      </c>
    </row>
    <row r="22" spans="1:17" ht="12.75">
      <c r="A22" s="17">
        <v>37902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 t="s">
        <v>31</v>
      </c>
      <c r="O22" s="2">
        <v>12</v>
      </c>
      <c r="Q22">
        <f t="shared" si="0"/>
        <v>0</v>
      </c>
    </row>
    <row r="23" spans="1:15" ht="12.75">
      <c r="A23" s="17">
        <v>37903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2.75">
      <c r="A24" s="17">
        <v>37904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8</v>
      </c>
      <c r="D42" s="6">
        <v>7</v>
      </c>
      <c r="E42" s="6">
        <v>6</v>
      </c>
      <c r="F42" s="6">
        <v>8</v>
      </c>
      <c r="G42" s="6">
        <v>11</v>
      </c>
      <c r="H42" s="6">
        <v>6</v>
      </c>
      <c r="I42" s="6">
        <v>14</v>
      </c>
      <c r="J42" s="6">
        <v>13</v>
      </c>
      <c r="K42" s="6">
        <v>5</v>
      </c>
      <c r="L42" s="6">
        <v>17</v>
      </c>
      <c r="M42" s="6">
        <v>8</v>
      </c>
      <c r="N42" s="6">
        <v>15</v>
      </c>
    </row>
    <row r="44" spans="1:14" ht="12.75">
      <c r="A44" s="1" t="s">
        <v>0</v>
      </c>
      <c r="C44" s="2">
        <f>AVERAGE(C42:N42)</f>
        <v>9.833333333333334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1.1601549879044595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23</v>
      </c>
    </row>
    <row r="49" ht="12.75">
      <c r="A49" t="s">
        <v>29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16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7">
        <v>37887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 t="s">
        <v>31</v>
      </c>
      <c r="G9" s="2" t="s">
        <v>31</v>
      </c>
      <c r="H9" s="2"/>
      <c r="I9" s="2"/>
      <c r="J9" s="2"/>
      <c r="K9" s="2" t="s">
        <v>31</v>
      </c>
      <c r="L9" s="2"/>
      <c r="M9" s="2"/>
      <c r="N9" s="2"/>
      <c r="O9" s="2">
        <v>3</v>
      </c>
      <c r="Q9">
        <f t="shared" si="0"/>
        <v>9</v>
      </c>
    </row>
    <row r="10" spans="1:17" ht="12.75">
      <c r="A10" s="17">
        <v>37890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31</v>
      </c>
      <c r="N10" s="2"/>
      <c r="O10" s="2">
        <v>4</v>
      </c>
      <c r="Q10">
        <f t="shared" si="0"/>
        <v>8</v>
      </c>
    </row>
    <row r="11" spans="1:17" ht="12.75">
      <c r="A11" s="17">
        <v>37891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31</v>
      </c>
      <c r="O11" s="2">
        <v>5</v>
      </c>
      <c r="Q11">
        <f t="shared" si="0"/>
        <v>7</v>
      </c>
    </row>
    <row r="12" spans="1:17" ht="12.75">
      <c r="A12" s="17">
        <v>37892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</v>
      </c>
      <c r="Q12">
        <f aca="true" t="shared" si="1" ref="Q12:Q27">(12-O12)</f>
        <v>7</v>
      </c>
    </row>
    <row r="13" spans="1:17" ht="12.75">
      <c r="A13" s="17">
        <v>37893</v>
      </c>
      <c r="B13" s="5">
        <v>8</v>
      </c>
      <c r="C13" s="2"/>
      <c r="D13" s="2"/>
      <c r="E13" s="2"/>
      <c r="F13" s="2"/>
      <c r="G13" s="2"/>
      <c r="H13" s="2"/>
      <c r="I13" s="2" t="s">
        <v>31</v>
      </c>
      <c r="J13" s="2"/>
      <c r="K13" s="2"/>
      <c r="L13" s="2" t="s">
        <v>31</v>
      </c>
      <c r="M13" s="2"/>
      <c r="N13" s="2"/>
      <c r="O13" s="2">
        <v>7</v>
      </c>
      <c r="Q13">
        <f t="shared" si="1"/>
        <v>5</v>
      </c>
    </row>
    <row r="14" spans="1:17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7</v>
      </c>
      <c r="Q14">
        <f t="shared" si="1"/>
        <v>5</v>
      </c>
    </row>
    <row r="15" spans="1:17" ht="12.75">
      <c r="A15" s="17">
        <v>37895</v>
      </c>
      <c r="B15" s="5">
        <v>10</v>
      </c>
      <c r="C15" s="2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8</v>
      </c>
      <c r="Q15">
        <f t="shared" si="1"/>
        <v>4</v>
      </c>
    </row>
    <row r="16" spans="1:17" ht="12.75">
      <c r="A16" s="17">
        <v>37896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8</v>
      </c>
      <c r="Q16">
        <f t="shared" si="1"/>
        <v>4</v>
      </c>
    </row>
    <row r="17" spans="1:17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8</v>
      </c>
      <c r="Q17">
        <f t="shared" si="1"/>
        <v>4</v>
      </c>
    </row>
    <row r="18" spans="1:17" ht="12.75">
      <c r="A18" s="17">
        <v>37898</v>
      </c>
      <c r="B18" s="5">
        <v>13</v>
      </c>
      <c r="C18" s="2"/>
      <c r="D18" s="2" t="s">
        <v>31</v>
      </c>
      <c r="E18" s="2"/>
      <c r="F18" s="2"/>
      <c r="G18" s="2"/>
      <c r="H18" s="2"/>
      <c r="I18" s="2"/>
      <c r="J18" s="2"/>
      <c r="K18" s="2"/>
      <c r="L18" s="2"/>
      <c r="M18" s="2"/>
      <c r="O18" s="2">
        <v>9</v>
      </c>
      <c r="Q18">
        <f t="shared" si="1"/>
        <v>3</v>
      </c>
    </row>
    <row r="19" spans="1:17" ht="12.75">
      <c r="A19" s="17">
        <v>37899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9</v>
      </c>
      <c r="Q19">
        <f t="shared" si="1"/>
        <v>3</v>
      </c>
    </row>
    <row r="20" spans="1:17" ht="12.75">
      <c r="A20" s="17">
        <v>37900</v>
      </c>
      <c r="B20" s="5">
        <v>15</v>
      </c>
      <c r="C20" s="2"/>
      <c r="D20" s="2"/>
      <c r="E20" s="2"/>
      <c r="F20" s="2"/>
      <c r="G20" s="2"/>
      <c r="H20" s="2"/>
      <c r="I20" s="2"/>
      <c r="J20" s="2" t="s">
        <v>31</v>
      </c>
      <c r="K20" s="2"/>
      <c r="L20" s="2"/>
      <c r="M20" s="2"/>
      <c r="N20" s="2"/>
      <c r="O20" s="2">
        <v>10</v>
      </c>
      <c r="Q20">
        <f t="shared" si="1"/>
        <v>2</v>
      </c>
    </row>
    <row r="21" spans="1:17" ht="12.75">
      <c r="A21" s="17">
        <v>37901</v>
      </c>
      <c r="B21" s="5">
        <v>16</v>
      </c>
      <c r="C21" s="2"/>
      <c r="D21" s="2"/>
      <c r="E21" s="2"/>
      <c r="F21" s="2"/>
      <c r="G21" s="2"/>
      <c r="H21" s="2" t="s">
        <v>31</v>
      </c>
      <c r="I21" s="2"/>
      <c r="J21" s="2"/>
      <c r="K21" s="2"/>
      <c r="L21" s="2"/>
      <c r="M21" s="2"/>
      <c r="O21" s="2">
        <v>11</v>
      </c>
      <c r="Q21">
        <f t="shared" si="1"/>
        <v>1</v>
      </c>
    </row>
    <row r="22" spans="1:17" ht="12.75">
      <c r="A22" s="17">
        <v>37902</v>
      </c>
      <c r="B22" s="5">
        <v>17</v>
      </c>
      <c r="C22" s="2"/>
      <c r="D22" s="2"/>
      <c r="E22" s="2" t="s">
        <v>31</v>
      </c>
      <c r="F22" s="2"/>
      <c r="G22" s="2"/>
      <c r="H22" s="2"/>
      <c r="I22" s="2"/>
      <c r="J22" s="2"/>
      <c r="K22" s="2"/>
      <c r="L22" s="2"/>
      <c r="M22" s="2"/>
      <c r="O22" s="2">
        <v>12</v>
      </c>
      <c r="Q22">
        <f t="shared" si="1"/>
        <v>0</v>
      </c>
    </row>
    <row r="23" spans="1:15" ht="12.75">
      <c r="A23" s="17">
        <v>37903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7">
        <v>37904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10</v>
      </c>
      <c r="D42" s="6">
        <v>13</v>
      </c>
      <c r="E42" s="6">
        <v>17</v>
      </c>
      <c r="F42" s="6">
        <v>4</v>
      </c>
      <c r="G42" s="6">
        <v>4</v>
      </c>
      <c r="H42" s="6">
        <v>16</v>
      </c>
      <c r="I42" s="6">
        <v>8</v>
      </c>
      <c r="J42" s="6">
        <v>15</v>
      </c>
      <c r="K42" s="6">
        <v>4</v>
      </c>
      <c r="L42" s="6">
        <v>8</v>
      </c>
      <c r="M42" s="6">
        <v>5</v>
      </c>
      <c r="N42" s="6">
        <v>6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9.166666666666666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1.4240006242195884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24</v>
      </c>
    </row>
    <row r="49" ht="12.75">
      <c r="A49" t="s">
        <v>29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17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0">(12-O6)</f>
        <v>12</v>
      </c>
    </row>
    <row r="7" spans="1:17" ht="12.75">
      <c r="A7" s="17">
        <v>37887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37890</v>
      </c>
      <c r="B10" s="5">
        <v>5</v>
      </c>
      <c r="C10" s="2"/>
      <c r="D10" s="2" t="s">
        <v>31</v>
      </c>
      <c r="E10" s="2"/>
      <c r="F10" s="2" t="s">
        <v>31</v>
      </c>
      <c r="G10" s="2"/>
      <c r="H10" s="2"/>
      <c r="I10" s="2"/>
      <c r="J10" s="2"/>
      <c r="K10" s="2"/>
      <c r="N10" s="2"/>
      <c r="O10" s="2">
        <v>2</v>
      </c>
      <c r="Q10">
        <f t="shared" si="0"/>
        <v>10</v>
      </c>
    </row>
    <row r="11" spans="1:17" ht="12.75">
      <c r="A11" s="17">
        <v>37891</v>
      </c>
      <c r="B11" s="5">
        <v>6</v>
      </c>
      <c r="C11" s="2"/>
      <c r="D11" s="2"/>
      <c r="E11" s="2"/>
      <c r="F11" s="2"/>
      <c r="G11" s="2"/>
      <c r="H11" s="2"/>
      <c r="I11" s="2"/>
      <c r="J11" s="2" t="s">
        <v>31</v>
      </c>
      <c r="K11" s="2"/>
      <c r="L11" s="2"/>
      <c r="M11" s="2"/>
      <c r="N11" s="2"/>
      <c r="O11" s="2">
        <v>3</v>
      </c>
      <c r="Q11">
        <f t="shared" si="0"/>
        <v>9</v>
      </c>
    </row>
    <row r="12" spans="1:17" ht="12.75">
      <c r="A12" s="17">
        <v>37892</v>
      </c>
      <c r="B12" s="5">
        <v>7</v>
      </c>
      <c r="C12" s="2"/>
      <c r="D12" s="2"/>
      <c r="E12" s="2"/>
      <c r="F12" s="2"/>
      <c r="G12" s="2" t="s">
        <v>31</v>
      </c>
      <c r="H12" s="2"/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7">
        <v>37893</v>
      </c>
      <c r="B13" s="5">
        <v>8</v>
      </c>
      <c r="C13" s="2"/>
      <c r="D13" s="2"/>
      <c r="E13" s="2"/>
      <c r="F13" s="2"/>
      <c r="G13" s="2"/>
      <c r="H13" s="2"/>
      <c r="I13" s="2" t="s">
        <v>31</v>
      </c>
      <c r="J13" s="2"/>
      <c r="K13" s="2" t="s">
        <v>31</v>
      </c>
      <c r="L13" s="2" t="s">
        <v>31</v>
      </c>
      <c r="M13" s="2"/>
      <c r="O13" s="2">
        <v>7</v>
      </c>
      <c r="Q13">
        <f t="shared" si="0"/>
        <v>5</v>
      </c>
    </row>
    <row r="14" spans="1:17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7</v>
      </c>
      <c r="Q14">
        <f t="shared" si="0"/>
        <v>5</v>
      </c>
    </row>
    <row r="15" spans="1:17" ht="12.75">
      <c r="A15" s="17">
        <v>37895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31</v>
      </c>
      <c r="O15" s="2">
        <v>8</v>
      </c>
      <c r="Q15">
        <f t="shared" si="0"/>
        <v>4</v>
      </c>
    </row>
    <row r="16" spans="1:17" ht="12.75">
      <c r="A16" s="17">
        <v>37896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8</v>
      </c>
      <c r="Q16">
        <f t="shared" si="0"/>
        <v>4</v>
      </c>
    </row>
    <row r="17" spans="1:17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31</v>
      </c>
      <c r="N17" s="2"/>
      <c r="O17" s="2">
        <v>9</v>
      </c>
      <c r="Q17">
        <f t="shared" si="0"/>
        <v>3</v>
      </c>
    </row>
    <row r="18" spans="1:17" ht="12.75">
      <c r="A18" s="17">
        <v>37898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9</v>
      </c>
      <c r="Q18">
        <f t="shared" si="0"/>
        <v>3</v>
      </c>
    </row>
    <row r="19" spans="1:17" ht="12.75">
      <c r="A19" s="17">
        <v>37899</v>
      </c>
      <c r="B19" s="5">
        <v>14</v>
      </c>
      <c r="C19" s="2" t="s">
        <v>31</v>
      </c>
      <c r="D19" s="2"/>
      <c r="E19" s="2"/>
      <c r="F19" s="2"/>
      <c r="G19" s="2"/>
      <c r="H19" s="2" t="s">
        <v>31</v>
      </c>
      <c r="I19" s="2"/>
      <c r="J19" s="2"/>
      <c r="K19" s="2"/>
      <c r="L19" s="2"/>
      <c r="M19" s="2"/>
      <c r="N19" s="2"/>
      <c r="O19" s="2">
        <v>11</v>
      </c>
      <c r="Q19">
        <f t="shared" si="0"/>
        <v>1</v>
      </c>
    </row>
    <row r="20" spans="1:17" ht="12.75">
      <c r="A20" s="17">
        <v>37900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>
        <v>11</v>
      </c>
      <c r="Q20">
        <f t="shared" si="0"/>
        <v>1</v>
      </c>
    </row>
    <row r="21" spans="1:17" ht="12.75">
      <c r="A21" s="17">
        <v>37901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11</v>
      </c>
      <c r="Q21">
        <f t="shared" si="0"/>
        <v>1</v>
      </c>
    </row>
    <row r="22" spans="1:17" ht="12.75">
      <c r="A22" s="17">
        <v>37902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11</v>
      </c>
      <c r="Q22">
        <f t="shared" si="0"/>
        <v>1</v>
      </c>
    </row>
    <row r="23" spans="1:17" ht="12.75">
      <c r="A23" s="17">
        <v>37903</v>
      </c>
      <c r="B23" s="5">
        <v>18</v>
      </c>
      <c r="C23" s="2"/>
      <c r="D23" s="2"/>
      <c r="E23" s="2" t="s">
        <v>31</v>
      </c>
      <c r="F23" s="2"/>
      <c r="G23" s="2"/>
      <c r="H23" s="2"/>
      <c r="I23" s="2"/>
      <c r="J23" s="2"/>
      <c r="K23" s="2"/>
      <c r="L23" s="2"/>
      <c r="M23" s="2"/>
      <c r="N23" s="2"/>
      <c r="O23" s="2">
        <v>12</v>
      </c>
      <c r="Q23">
        <f t="shared" si="0"/>
        <v>0</v>
      </c>
    </row>
    <row r="24" spans="1:15" ht="12.75">
      <c r="A24" s="17">
        <v>37904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20</v>
      </c>
      <c r="C42" s="6">
        <v>14</v>
      </c>
      <c r="D42" s="6">
        <v>5</v>
      </c>
      <c r="E42" s="6">
        <v>18</v>
      </c>
      <c r="F42" s="6">
        <v>5</v>
      </c>
      <c r="G42" s="6">
        <v>7</v>
      </c>
      <c r="H42" s="6">
        <v>14</v>
      </c>
      <c r="I42" s="6">
        <v>8</v>
      </c>
      <c r="J42" s="6">
        <v>6</v>
      </c>
      <c r="K42" s="6">
        <v>8</v>
      </c>
      <c r="L42" s="6">
        <v>8</v>
      </c>
      <c r="M42" s="6">
        <v>12</v>
      </c>
      <c r="N42" s="6">
        <v>10</v>
      </c>
    </row>
    <row r="44" spans="1:14" ht="12.75">
      <c r="A44" s="1" t="s">
        <v>0</v>
      </c>
      <c r="C44" s="2">
        <f>AVERAGE(C42:N42)</f>
        <v>9.583333333333334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1.1835893875765526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25</v>
      </c>
    </row>
    <row r="49" ht="12.75">
      <c r="A49" t="s">
        <v>30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18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37887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37890</v>
      </c>
      <c r="B10" s="5">
        <v>5</v>
      </c>
      <c r="C10" s="2"/>
      <c r="D10" s="2" t="s">
        <v>31</v>
      </c>
      <c r="E10" s="2"/>
      <c r="F10" s="2" t="s">
        <v>31</v>
      </c>
      <c r="G10" s="2"/>
      <c r="H10" s="2"/>
      <c r="I10" s="2"/>
      <c r="J10" s="2"/>
      <c r="K10" s="2"/>
      <c r="M10" s="2"/>
      <c r="O10" s="2">
        <v>2</v>
      </c>
      <c r="Q10">
        <f>(12-O10)</f>
        <v>10</v>
      </c>
    </row>
    <row r="11" spans="1:17" ht="12.75">
      <c r="A11" s="17">
        <v>37891</v>
      </c>
      <c r="B11" s="5">
        <v>6</v>
      </c>
      <c r="C11" s="2"/>
      <c r="D11" s="2"/>
      <c r="E11" s="2"/>
      <c r="F11" s="2"/>
      <c r="G11" s="2"/>
      <c r="H11" s="2"/>
      <c r="I11" s="2"/>
      <c r="J11" s="2" t="s">
        <v>31</v>
      </c>
      <c r="K11" s="2"/>
      <c r="M11" s="2"/>
      <c r="N11" s="2"/>
      <c r="O11" s="2">
        <v>3</v>
      </c>
      <c r="Q11">
        <f aca="true" t="shared" si="0" ref="Q11:Q27">(12-O11)</f>
        <v>9</v>
      </c>
    </row>
    <row r="12" spans="1:17" ht="12.75">
      <c r="A12" s="17">
        <v>37892</v>
      </c>
      <c r="B12" s="5">
        <v>7</v>
      </c>
      <c r="C12" s="2"/>
      <c r="D12" s="2"/>
      <c r="E12" s="2"/>
      <c r="F12" s="2"/>
      <c r="G12" s="2" t="s">
        <v>31</v>
      </c>
      <c r="H12" s="2"/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7">
        <v>37893</v>
      </c>
      <c r="B13" s="5">
        <v>8</v>
      </c>
      <c r="C13" s="2"/>
      <c r="D13" s="2"/>
      <c r="E13" s="2"/>
      <c r="F13" s="2"/>
      <c r="G13" s="2"/>
      <c r="H13" s="2"/>
      <c r="I13" s="2" t="s">
        <v>31</v>
      </c>
      <c r="J13" s="2"/>
      <c r="K13" s="2" t="s">
        <v>31</v>
      </c>
      <c r="L13" s="2" t="s">
        <v>31</v>
      </c>
      <c r="M13" s="2"/>
      <c r="N13" s="2"/>
      <c r="O13" s="2">
        <v>7</v>
      </c>
      <c r="Q13">
        <f t="shared" si="0"/>
        <v>5</v>
      </c>
    </row>
    <row r="14" spans="1:17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7</v>
      </c>
      <c r="Q14">
        <f t="shared" si="0"/>
        <v>5</v>
      </c>
    </row>
    <row r="15" spans="1:17" ht="12.75">
      <c r="A15" s="17">
        <v>37895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31</v>
      </c>
      <c r="O15" s="2">
        <v>8</v>
      </c>
      <c r="Q15">
        <f t="shared" si="0"/>
        <v>4</v>
      </c>
    </row>
    <row r="16" spans="1:17" ht="12.75">
      <c r="A16" s="17">
        <v>37896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8</v>
      </c>
      <c r="Q16">
        <f t="shared" si="0"/>
        <v>4</v>
      </c>
    </row>
    <row r="17" spans="1:17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31</v>
      </c>
      <c r="N17" s="2"/>
      <c r="O17" s="2">
        <v>9</v>
      </c>
      <c r="Q17">
        <f t="shared" si="0"/>
        <v>3</v>
      </c>
    </row>
    <row r="18" spans="1:17" ht="12.75">
      <c r="A18" s="17">
        <v>37898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9</v>
      </c>
      <c r="Q18">
        <f t="shared" si="0"/>
        <v>3</v>
      </c>
    </row>
    <row r="19" spans="1:17" ht="12.75">
      <c r="A19" s="17">
        <v>37899</v>
      </c>
      <c r="B19" s="5">
        <v>14</v>
      </c>
      <c r="C19" s="2" t="s">
        <v>31</v>
      </c>
      <c r="D19" s="2"/>
      <c r="E19" s="2"/>
      <c r="F19" s="2"/>
      <c r="G19" s="2"/>
      <c r="H19" s="2" t="s">
        <v>31</v>
      </c>
      <c r="I19" s="2"/>
      <c r="J19" s="2"/>
      <c r="K19" s="2"/>
      <c r="M19" s="2"/>
      <c r="N19" s="2"/>
      <c r="O19" s="2">
        <v>11</v>
      </c>
      <c r="Q19">
        <f t="shared" si="0"/>
        <v>1</v>
      </c>
    </row>
    <row r="20" spans="1:17" ht="12.75">
      <c r="A20" s="17">
        <v>37900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11</v>
      </c>
      <c r="Q20">
        <f t="shared" si="0"/>
        <v>1</v>
      </c>
    </row>
    <row r="21" spans="1:17" ht="12.75">
      <c r="A21" s="17">
        <v>37901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11</v>
      </c>
      <c r="Q21">
        <f t="shared" si="0"/>
        <v>1</v>
      </c>
    </row>
    <row r="22" spans="1:17" ht="12.75">
      <c r="A22" s="17">
        <v>37902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11</v>
      </c>
      <c r="Q22">
        <f t="shared" si="0"/>
        <v>1</v>
      </c>
    </row>
    <row r="23" spans="1:17" ht="12.75">
      <c r="A23" s="17">
        <v>37903</v>
      </c>
      <c r="B23" s="5">
        <v>18</v>
      </c>
      <c r="C23" s="2"/>
      <c r="D23" s="2"/>
      <c r="E23" s="2" t="s">
        <v>31</v>
      </c>
      <c r="F23" s="2"/>
      <c r="G23" s="2"/>
      <c r="H23" s="2"/>
      <c r="I23" s="2"/>
      <c r="J23" s="2"/>
      <c r="K23" s="2"/>
      <c r="L23" s="2"/>
      <c r="O23" s="2">
        <v>12</v>
      </c>
      <c r="Q23">
        <f t="shared" si="0"/>
        <v>0</v>
      </c>
    </row>
    <row r="24" spans="1:15" ht="12.75">
      <c r="A24" s="17">
        <v>37904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20</v>
      </c>
      <c r="C42" s="6">
        <v>14</v>
      </c>
      <c r="D42" s="6">
        <v>5</v>
      </c>
      <c r="E42" s="6">
        <v>18</v>
      </c>
      <c r="F42" s="6">
        <v>5</v>
      </c>
      <c r="G42" s="6">
        <v>7</v>
      </c>
      <c r="H42" s="6">
        <v>14</v>
      </c>
      <c r="I42" s="6">
        <v>8</v>
      </c>
      <c r="J42" s="6">
        <v>6</v>
      </c>
      <c r="K42" s="6">
        <v>8</v>
      </c>
      <c r="L42" s="6">
        <v>8</v>
      </c>
      <c r="M42" s="6">
        <v>12</v>
      </c>
      <c r="N42" s="6">
        <v>10</v>
      </c>
    </row>
    <row r="44" spans="1:14" ht="12.75">
      <c r="A44" s="1" t="s">
        <v>0</v>
      </c>
      <c r="C44" s="2">
        <f>AVERAGE(C42:N42)</f>
        <v>9.583333333333334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1.1835893875765526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25</v>
      </c>
    </row>
    <row r="49" ht="12.75">
      <c r="A49" t="s">
        <v>30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19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37886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37887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37888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37889</v>
      </c>
      <c r="B9" s="4">
        <v>4</v>
      </c>
      <c r="C9" s="2"/>
      <c r="D9" s="2"/>
      <c r="E9" s="2"/>
      <c r="F9" s="2"/>
      <c r="G9" s="2" t="s">
        <v>31</v>
      </c>
      <c r="H9" s="2"/>
      <c r="I9" s="2"/>
      <c r="J9" s="2"/>
      <c r="K9" s="2"/>
      <c r="L9" s="2"/>
      <c r="M9" s="2"/>
      <c r="N9" s="2"/>
      <c r="O9" s="2">
        <v>1</v>
      </c>
      <c r="Q9">
        <f>(12-O9)</f>
        <v>11</v>
      </c>
    </row>
    <row r="10" spans="1:17" ht="12.75">
      <c r="A10" s="17">
        <v>37890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1</v>
      </c>
      <c r="Q10">
        <f>(12-O10)</f>
        <v>11</v>
      </c>
    </row>
    <row r="11" spans="1:17" ht="12.75">
      <c r="A11" s="17">
        <v>37891</v>
      </c>
      <c r="B11" s="5">
        <v>6</v>
      </c>
      <c r="C11" s="2"/>
      <c r="D11" s="2"/>
      <c r="E11" s="2"/>
      <c r="F11" s="2"/>
      <c r="G11" s="2"/>
      <c r="H11" s="2"/>
      <c r="I11" s="2" t="s">
        <v>31</v>
      </c>
      <c r="J11" s="2" t="s">
        <v>31</v>
      </c>
      <c r="K11" s="2"/>
      <c r="M11" s="2" t="s">
        <v>31</v>
      </c>
      <c r="N11" s="2" t="s">
        <v>31</v>
      </c>
      <c r="O11" s="2">
        <v>5</v>
      </c>
      <c r="Q11">
        <f aca="true" t="shared" si="0" ref="Q11:Q25">(12-O11)</f>
        <v>7</v>
      </c>
    </row>
    <row r="12" spans="1:17" ht="12.75">
      <c r="A12" s="17">
        <v>37892</v>
      </c>
      <c r="B12" s="5">
        <v>7</v>
      </c>
      <c r="C12" s="2"/>
      <c r="D12" s="2"/>
      <c r="E12" s="2" t="s">
        <v>31</v>
      </c>
      <c r="F12" s="2"/>
      <c r="G12" s="2"/>
      <c r="H12" s="2"/>
      <c r="I12" s="2"/>
      <c r="J12" s="2"/>
      <c r="K12" s="2"/>
      <c r="L12" s="2"/>
      <c r="M12" s="2"/>
      <c r="N12" s="2"/>
      <c r="O12" s="2">
        <v>6</v>
      </c>
      <c r="Q12">
        <f t="shared" si="0"/>
        <v>6</v>
      </c>
    </row>
    <row r="13" spans="1:17" ht="12.75">
      <c r="A13" s="17">
        <v>37893</v>
      </c>
      <c r="B13" s="5">
        <v>8</v>
      </c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O13" s="2">
        <v>7</v>
      </c>
      <c r="Q13">
        <f t="shared" si="0"/>
        <v>5</v>
      </c>
    </row>
    <row r="14" spans="1:17" ht="12.75">
      <c r="A14" s="17">
        <v>37894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31</v>
      </c>
      <c r="M14" s="2"/>
      <c r="O14" s="2">
        <v>8</v>
      </c>
      <c r="Q14">
        <f t="shared" si="0"/>
        <v>4</v>
      </c>
    </row>
    <row r="15" spans="1:17" ht="12.75">
      <c r="A15" s="17">
        <v>37895</v>
      </c>
      <c r="B15" s="5">
        <v>10</v>
      </c>
      <c r="C15" s="2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9</v>
      </c>
      <c r="Q15">
        <f t="shared" si="0"/>
        <v>3</v>
      </c>
    </row>
    <row r="16" spans="1:17" ht="12.75">
      <c r="A16" s="17">
        <v>37896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9</v>
      </c>
      <c r="Q16">
        <f t="shared" si="0"/>
        <v>3</v>
      </c>
    </row>
    <row r="17" spans="1:17" ht="12.75">
      <c r="A17" s="17">
        <v>37897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9</v>
      </c>
      <c r="Q17">
        <f t="shared" si="0"/>
        <v>3</v>
      </c>
    </row>
    <row r="18" spans="1:17" ht="12.75">
      <c r="A18" s="17">
        <v>37898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9</v>
      </c>
      <c r="Q18">
        <f t="shared" si="0"/>
        <v>3</v>
      </c>
    </row>
    <row r="19" spans="1:17" ht="12.75">
      <c r="A19" s="17">
        <v>37899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9</v>
      </c>
      <c r="Q19">
        <f t="shared" si="0"/>
        <v>3</v>
      </c>
    </row>
    <row r="20" spans="1:17" ht="12.75">
      <c r="A20" s="17">
        <v>37900</v>
      </c>
      <c r="B20" s="5">
        <v>15</v>
      </c>
      <c r="C20" s="2"/>
      <c r="D20" s="2" t="s">
        <v>31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10</v>
      </c>
      <c r="Q20">
        <f t="shared" si="0"/>
        <v>2</v>
      </c>
    </row>
    <row r="21" spans="1:17" ht="12.75">
      <c r="A21" s="17">
        <v>37901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10</v>
      </c>
      <c r="Q21">
        <f t="shared" si="0"/>
        <v>2</v>
      </c>
    </row>
    <row r="22" spans="1:17" ht="12.75">
      <c r="A22" s="17">
        <v>37902</v>
      </c>
      <c r="B22" s="5">
        <v>17</v>
      </c>
      <c r="C22" s="2"/>
      <c r="D22" s="2"/>
      <c r="E22" s="2"/>
      <c r="F22" s="2"/>
      <c r="G22" s="2"/>
      <c r="H22" s="2" t="s">
        <v>31</v>
      </c>
      <c r="I22" s="2"/>
      <c r="J22" s="2"/>
      <c r="K22" s="2" t="s">
        <v>31</v>
      </c>
      <c r="N22" s="2"/>
      <c r="O22" s="2">
        <v>12</v>
      </c>
      <c r="Q22">
        <f t="shared" si="0"/>
        <v>0</v>
      </c>
    </row>
    <row r="23" spans="1:15" ht="12.75">
      <c r="A23" s="17">
        <v>37903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7">
        <v>37904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7">
        <v>37905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37906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7">
        <v>37907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7">
        <v>37908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7">
        <v>37909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7">
        <v>37910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37911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7">
        <v>37912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37913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37914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37915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37916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37917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37918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37919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37920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20</v>
      </c>
      <c r="C42" s="6">
        <v>10</v>
      </c>
      <c r="D42" s="6">
        <v>15</v>
      </c>
      <c r="E42" s="6">
        <v>7</v>
      </c>
      <c r="F42" s="6">
        <v>8</v>
      </c>
      <c r="G42" s="6">
        <v>4</v>
      </c>
      <c r="H42" s="6">
        <v>17</v>
      </c>
      <c r="I42" s="6">
        <v>6</v>
      </c>
      <c r="J42" s="6">
        <v>6</v>
      </c>
      <c r="K42" s="6">
        <v>17</v>
      </c>
      <c r="L42" s="6">
        <v>9</v>
      </c>
      <c r="M42" s="6">
        <v>6</v>
      </c>
      <c r="N42" s="6">
        <v>6</v>
      </c>
    </row>
    <row r="44" spans="1:14" ht="12.75">
      <c r="A44" s="1" t="s">
        <v>0</v>
      </c>
      <c r="C44" s="2">
        <f>AVERAGE(C42:N42)</f>
        <v>9.25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1.3207263841606942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26</v>
      </c>
    </row>
    <row r="49" ht="12.75">
      <c r="A49" t="s">
        <v>29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R1">
      <selection activeCell="A1" sqref="A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32</v>
      </c>
      <c r="I1" s="16" t="s">
        <v>8</v>
      </c>
      <c r="J1" s="16"/>
      <c r="K1" s="16" t="s">
        <v>14</v>
      </c>
      <c r="L1" s="16"/>
      <c r="M1" s="16" t="s">
        <v>15</v>
      </c>
      <c r="N1" s="16"/>
      <c r="O1" s="16" t="s">
        <v>16</v>
      </c>
      <c r="P1" s="16"/>
      <c r="Q1" s="16" t="s">
        <v>17</v>
      </c>
      <c r="R1" s="16"/>
      <c r="S1" s="16" t="s">
        <v>18</v>
      </c>
      <c r="T1" s="16"/>
      <c r="U1" s="16" t="s">
        <v>19</v>
      </c>
      <c r="V1" s="16"/>
      <c r="W1" s="16"/>
      <c r="X1" s="16"/>
      <c r="Y1" s="16"/>
      <c r="Z1" s="16"/>
    </row>
    <row r="2" spans="1:26" ht="12.75">
      <c r="A2" t="s">
        <v>6</v>
      </c>
      <c r="B2" s="7" t="s">
        <v>33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34</v>
      </c>
      <c r="I2" s="2" t="s">
        <v>35</v>
      </c>
      <c r="J2" s="2" t="s">
        <v>36</v>
      </c>
      <c r="K2" s="2" t="s">
        <v>35</v>
      </c>
      <c r="L2" s="2" t="s">
        <v>36</v>
      </c>
      <c r="M2" s="2" t="s">
        <v>35</v>
      </c>
      <c r="N2" s="2" t="s">
        <v>36</v>
      </c>
      <c r="O2" s="2" t="s">
        <v>35</v>
      </c>
      <c r="P2" s="2" t="s">
        <v>36</v>
      </c>
      <c r="Q2" s="2" t="s">
        <v>35</v>
      </c>
      <c r="R2" s="2" t="s">
        <v>36</v>
      </c>
      <c r="S2" s="2" t="s">
        <v>35</v>
      </c>
      <c r="T2" s="2" t="s">
        <v>36</v>
      </c>
      <c r="U2" s="2" t="s">
        <v>35</v>
      </c>
      <c r="V2" s="2" t="s">
        <v>36</v>
      </c>
      <c r="W2" s="2"/>
      <c r="X2" s="2"/>
      <c r="Y2" s="2"/>
      <c r="Z2" s="2"/>
    </row>
    <row r="3" spans="1:22" ht="12.75">
      <c r="A3">
        <v>1</v>
      </c>
      <c r="B3" s="8" t="s">
        <v>8</v>
      </c>
      <c r="C3">
        <f>Лист1!$C$44</f>
        <v>10.666666666666666</v>
      </c>
      <c r="D3">
        <f>Лист1!$C$45</f>
        <v>1.4581709866344985</v>
      </c>
      <c r="E3">
        <f>(C3-10.66667)/(SQRT(D3^2+1.458171^2))</f>
        <v>-1.6164240100007316E-06</v>
      </c>
      <c r="F3" s="11">
        <f>C3/10.66667*100</f>
        <v>99.99996875000976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24">O3/12*100</f>
        <v>100</v>
      </c>
      <c r="Q3">
        <f>Лист5!Q6</f>
        <v>12</v>
      </c>
      <c r="R3">
        <f aca="true" t="shared" si="1" ref="R3:R25">Q3/12*100</f>
        <v>100</v>
      </c>
      <c r="S3">
        <f>Лист6!Q6</f>
        <v>12</v>
      </c>
      <c r="T3">
        <f aca="true" t="shared" si="2" ref="T3:T24">S3/12*100</f>
        <v>100</v>
      </c>
      <c r="U3">
        <f>Лист7!Q6</f>
        <v>12</v>
      </c>
      <c r="V3">
        <f aca="true" t="shared" si="3" ref="V3:V22">U3/12*100</f>
        <v>100</v>
      </c>
    </row>
    <row r="4" spans="1:22" ht="12.75">
      <c r="A4">
        <v>2</v>
      </c>
      <c r="B4" s="10">
        <v>50</v>
      </c>
      <c r="C4">
        <f>Лист2!$C$44</f>
        <v>6.166666666666667</v>
      </c>
      <c r="D4">
        <f>Лист2!$C$45</f>
        <v>0.2972941950052818</v>
      </c>
      <c r="E4">
        <f aca="true" t="shared" si="4" ref="E4:E9">(C4-10.66667)/(SQRT(D4^2+1.458171^2))</f>
        <v>-3.0238526738264815</v>
      </c>
      <c r="F4" s="11">
        <f aca="true" t="shared" si="5" ref="F4:F9">C4/10.66667*100</f>
        <v>57.8124819335994</v>
      </c>
      <c r="H4">
        <v>2</v>
      </c>
      <c r="I4">
        <f>Лист1!Q7</f>
        <v>12</v>
      </c>
      <c r="J4">
        <f aca="true" t="shared" si="6" ref="J4:J21">I4/12*100</f>
        <v>100</v>
      </c>
      <c r="K4">
        <f>Лист2!Q7</f>
        <v>12</v>
      </c>
      <c r="L4">
        <f>K4/12*100</f>
        <v>100</v>
      </c>
      <c r="M4">
        <f>Лист3!Q7</f>
        <v>12</v>
      </c>
      <c r="N4">
        <f aca="true" t="shared" si="7" ref="N4:N27"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 t="shared" si="2"/>
        <v>100</v>
      </c>
      <c r="U4">
        <f>Лист7!Q7</f>
        <v>12</v>
      </c>
      <c r="V4">
        <f t="shared" si="3"/>
        <v>100</v>
      </c>
    </row>
    <row r="5" spans="1:22" ht="12.75">
      <c r="A5">
        <v>3</v>
      </c>
      <c r="B5" s="12">
        <v>5</v>
      </c>
      <c r="C5">
        <f>Лист3!$C$44</f>
        <v>9.833333333333334</v>
      </c>
      <c r="D5">
        <f>Лист3!$C$45</f>
        <v>1.1601549879044595</v>
      </c>
      <c r="E5">
        <f t="shared" si="4"/>
        <v>-0.44721538184417065</v>
      </c>
      <c r="F5" s="11">
        <f t="shared" si="5"/>
        <v>92.18747119141526</v>
      </c>
      <c r="H5">
        <v>3</v>
      </c>
      <c r="I5">
        <f>Лист1!Q8</f>
        <v>12</v>
      </c>
      <c r="J5">
        <f t="shared" si="6"/>
        <v>100</v>
      </c>
      <c r="K5">
        <f>Лист2!Q8</f>
        <v>12</v>
      </c>
      <c r="L5">
        <f>K5/12*100</f>
        <v>100</v>
      </c>
      <c r="M5">
        <f>Лист3!Q8</f>
        <v>12</v>
      </c>
      <c r="N5">
        <f t="shared" si="7"/>
        <v>100</v>
      </c>
      <c r="O5">
        <f>Лист4!Q8</f>
        <v>12</v>
      </c>
      <c r="P5">
        <f t="shared" si="0"/>
        <v>100</v>
      </c>
      <c r="Q5">
        <f>Лист5!Q8</f>
        <v>12</v>
      </c>
      <c r="R5">
        <f t="shared" si="1"/>
        <v>100</v>
      </c>
      <c r="S5">
        <f>Лист6!Q6</f>
        <v>12</v>
      </c>
      <c r="T5">
        <f t="shared" si="2"/>
        <v>100</v>
      </c>
      <c r="U5">
        <f>Лист7!Q8</f>
        <v>12</v>
      </c>
      <c r="V5">
        <f t="shared" si="3"/>
        <v>100</v>
      </c>
    </row>
    <row r="6" spans="1:22" ht="12.75">
      <c r="A6">
        <v>4</v>
      </c>
      <c r="B6" s="12">
        <v>0.5</v>
      </c>
      <c r="C6">
        <f>Лист4!$C$44</f>
        <v>9.166666666666666</v>
      </c>
      <c r="D6">
        <f>Лист4!$C$45</f>
        <v>1.4240006242195884</v>
      </c>
      <c r="E6">
        <f t="shared" si="4"/>
        <v>-0.735964496155318</v>
      </c>
      <c r="F6" s="11">
        <f t="shared" si="5"/>
        <v>85.93747314453964</v>
      </c>
      <c r="H6">
        <v>4</v>
      </c>
      <c r="I6">
        <f>Лист1!Q9</f>
        <v>12</v>
      </c>
      <c r="J6">
        <f t="shared" si="6"/>
        <v>100</v>
      </c>
      <c r="K6">
        <f>Лист2!Q9</f>
        <v>12</v>
      </c>
      <c r="L6">
        <f>K6/12*100</f>
        <v>100</v>
      </c>
      <c r="M6">
        <f>Лист3!Q9</f>
        <v>12</v>
      </c>
      <c r="N6">
        <f t="shared" si="7"/>
        <v>100</v>
      </c>
      <c r="O6">
        <f>Лист4!Q9</f>
        <v>9</v>
      </c>
      <c r="P6">
        <f t="shared" si="0"/>
        <v>75</v>
      </c>
      <c r="Q6">
        <f>Лист5!Q9</f>
        <v>12</v>
      </c>
      <c r="R6">
        <f t="shared" si="1"/>
        <v>100</v>
      </c>
      <c r="S6">
        <f>Лист6!Q9</f>
        <v>12</v>
      </c>
      <c r="T6">
        <f t="shared" si="2"/>
        <v>100</v>
      </c>
      <c r="U6">
        <f>Лист7!Q9</f>
        <v>11</v>
      </c>
      <c r="V6">
        <f t="shared" si="3"/>
        <v>91.66666666666666</v>
      </c>
    </row>
    <row r="7" spans="1:22" ht="12.75">
      <c r="A7">
        <v>5</v>
      </c>
      <c r="B7" s="12">
        <v>0.05</v>
      </c>
      <c r="C7">
        <f>Лист5!$C$44</f>
        <v>9.583333333333334</v>
      </c>
      <c r="D7">
        <f>Лист5!$C$45</f>
        <v>1.1835893875765526</v>
      </c>
      <c r="E7">
        <f t="shared" si="4"/>
        <v>-0.5768351186922859</v>
      </c>
      <c r="F7" s="11">
        <f t="shared" si="5"/>
        <v>89.84372192383691</v>
      </c>
      <c r="H7">
        <v>5</v>
      </c>
      <c r="I7">
        <f>Лист1!Q10</f>
        <v>10</v>
      </c>
      <c r="J7">
        <f t="shared" si="6"/>
        <v>83.33333333333334</v>
      </c>
      <c r="K7">
        <f>Лист2!Q10</f>
        <v>8</v>
      </c>
      <c r="L7">
        <f>K7/12*100</f>
        <v>66.66666666666666</v>
      </c>
      <c r="M7">
        <f>Лист3!Q10</f>
        <v>11</v>
      </c>
      <c r="N7">
        <f t="shared" si="7"/>
        <v>91.66666666666666</v>
      </c>
      <c r="O7">
        <f>Лист4!Q10</f>
        <v>8</v>
      </c>
      <c r="P7">
        <f t="shared" si="0"/>
        <v>66.66666666666666</v>
      </c>
      <c r="Q7">
        <f>Лист5!Q10</f>
        <v>10</v>
      </c>
      <c r="R7">
        <f t="shared" si="1"/>
        <v>83.33333333333334</v>
      </c>
      <c r="S7">
        <f>Лист6!Q10</f>
        <v>10</v>
      </c>
      <c r="T7">
        <f t="shared" si="2"/>
        <v>83.33333333333334</v>
      </c>
      <c r="U7">
        <f>Лист7!Q10</f>
        <v>11</v>
      </c>
      <c r="V7">
        <f t="shared" si="3"/>
        <v>91.66666666666666</v>
      </c>
    </row>
    <row r="8" spans="1:22" ht="12.75">
      <c r="A8">
        <v>6</v>
      </c>
      <c r="B8" s="12">
        <v>0.005</v>
      </c>
      <c r="C8">
        <f>Лист6!$C$44</f>
        <v>9.583333333333334</v>
      </c>
      <c r="D8">
        <f>Лист6!$C$45</f>
        <v>1.1835893875765526</v>
      </c>
      <c r="E8">
        <f t="shared" si="4"/>
        <v>-0.5768351186922859</v>
      </c>
      <c r="F8" s="11">
        <f t="shared" si="5"/>
        <v>89.84372192383691</v>
      </c>
      <c r="H8">
        <v>6</v>
      </c>
      <c r="I8">
        <f>Лист1!Q11</f>
        <v>9</v>
      </c>
      <c r="J8">
        <f t="shared" si="6"/>
        <v>75</v>
      </c>
      <c r="K8">
        <f>Лист2!Q11</f>
        <v>5</v>
      </c>
      <c r="L8">
        <f>K8/12*100</f>
        <v>41.66666666666667</v>
      </c>
      <c r="M8">
        <f>Лист3!Q11</f>
        <v>9</v>
      </c>
      <c r="N8">
        <f t="shared" si="7"/>
        <v>75</v>
      </c>
      <c r="O8">
        <f>Лист4!Q11</f>
        <v>7</v>
      </c>
      <c r="P8">
        <f t="shared" si="0"/>
        <v>58.333333333333336</v>
      </c>
      <c r="Q8">
        <f>Лист5!Q11</f>
        <v>9</v>
      </c>
      <c r="R8">
        <f t="shared" si="1"/>
        <v>75</v>
      </c>
      <c r="S8">
        <f>Лист6!Q11</f>
        <v>9</v>
      </c>
      <c r="T8">
        <f t="shared" si="2"/>
        <v>75</v>
      </c>
      <c r="U8">
        <f>Лист7!Q11</f>
        <v>7</v>
      </c>
      <c r="V8">
        <f t="shared" si="3"/>
        <v>58.333333333333336</v>
      </c>
    </row>
    <row r="9" spans="1:22" ht="12.75">
      <c r="A9">
        <v>7</v>
      </c>
      <c r="B9" s="12">
        <v>0.0005</v>
      </c>
      <c r="C9">
        <f>Лист7!$C$44</f>
        <v>9.25</v>
      </c>
      <c r="D9">
        <f>Лист7!$C$45</f>
        <v>1.3207263841606942</v>
      </c>
      <c r="E9">
        <f t="shared" si="4"/>
        <v>-0.7200797958649551</v>
      </c>
      <c r="F9" s="11">
        <f t="shared" si="5"/>
        <v>86.71872290039909</v>
      </c>
      <c r="H9">
        <v>7</v>
      </c>
      <c r="I9">
        <f>Лист1!Q12</f>
        <v>8</v>
      </c>
      <c r="J9">
        <f t="shared" si="6"/>
        <v>66.66666666666666</v>
      </c>
      <c r="K9">
        <f>Лист2!Q12</f>
        <v>1</v>
      </c>
      <c r="L9">
        <f>K9/12*100</f>
        <v>8.333333333333332</v>
      </c>
      <c r="M9">
        <f>Лист3!Q12</f>
        <v>8</v>
      </c>
      <c r="N9">
        <f t="shared" si="7"/>
        <v>66.66666666666666</v>
      </c>
      <c r="O9">
        <f>Лист4!Q12</f>
        <v>7</v>
      </c>
      <c r="P9">
        <f t="shared" si="0"/>
        <v>58.333333333333336</v>
      </c>
      <c r="Q9">
        <f>Лист5!Q12</f>
        <v>8</v>
      </c>
      <c r="R9">
        <f t="shared" si="1"/>
        <v>66.66666666666666</v>
      </c>
      <c r="S9">
        <f>Лист6!Q12</f>
        <v>8</v>
      </c>
      <c r="T9">
        <f t="shared" si="2"/>
        <v>66.66666666666666</v>
      </c>
      <c r="U9">
        <f>Лист7!Q12</f>
        <v>6</v>
      </c>
      <c r="V9">
        <f t="shared" si="3"/>
        <v>50</v>
      </c>
    </row>
    <row r="10" spans="2:22" ht="12.75">
      <c r="B10" s="7"/>
      <c r="F10" s="11"/>
      <c r="H10">
        <v>8</v>
      </c>
      <c r="I10">
        <f>Лист1!Q13</f>
        <v>6</v>
      </c>
      <c r="J10">
        <f t="shared" si="6"/>
        <v>50</v>
      </c>
      <c r="K10">
        <f>Лист2!Q13</f>
        <v>0</v>
      </c>
      <c r="L10">
        <f>K10/12*100</f>
        <v>0</v>
      </c>
      <c r="M10">
        <f>Лист3!Q13</f>
        <v>5</v>
      </c>
      <c r="N10">
        <f t="shared" si="7"/>
        <v>41.66666666666667</v>
      </c>
      <c r="O10">
        <f>Лист4!Q13</f>
        <v>5</v>
      </c>
      <c r="P10">
        <f t="shared" si="0"/>
        <v>41.66666666666667</v>
      </c>
      <c r="Q10">
        <f>Лист5!Q13</f>
        <v>5</v>
      </c>
      <c r="R10">
        <f t="shared" si="1"/>
        <v>41.66666666666667</v>
      </c>
      <c r="S10">
        <f>Лист6!Q13</f>
        <v>5</v>
      </c>
      <c r="T10">
        <f t="shared" si="2"/>
        <v>41.66666666666667</v>
      </c>
      <c r="U10">
        <f>Лист7!Q13</f>
        <v>5</v>
      </c>
      <c r="V10">
        <f t="shared" si="3"/>
        <v>41.66666666666667</v>
      </c>
    </row>
    <row r="11" spans="2:22" ht="12.75">
      <c r="B11" s="12"/>
      <c r="H11">
        <v>9</v>
      </c>
      <c r="I11">
        <f>Лист1!Q14</f>
        <v>5</v>
      </c>
      <c r="J11">
        <f t="shared" si="6"/>
        <v>41.66666666666667</v>
      </c>
      <c r="M11">
        <f>Лист3!Q14</f>
        <v>5</v>
      </c>
      <c r="N11">
        <f t="shared" si="7"/>
        <v>41.66666666666667</v>
      </c>
      <c r="O11">
        <f>Лист4!Q14</f>
        <v>5</v>
      </c>
      <c r="P11">
        <f t="shared" si="0"/>
        <v>41.66666666666667</v>
      </c>
      <c r="Q11">
        <f>Лист5!Q14</f>
        <v>5</v>
      </c>
      <c r="R11">
        <f t="shared" si="1"/>
        <v>41.66666666666667</v>
      </c>
      <c r="S11">
        <f>Лист6!Q14</f>
        <v>5</v>
      </c>
      <c r="T11">
        <f t="shared" si="2"/>
        <v>41.66666666666667</v>
      </c>
      <c r="U11">
        <f>Лист7!Q14</f>
        <v>4</v>
      </c>
      <c r="V11">
        <f t="shared" si="3"/>
        <v>33.33333333333333</v>
      </c>
    </row>
    <row r="12" spans="2:22" ht="12.75">
      <c r="B12" s="12"/>
      <c r="H12">
        <v>10</v>
      </c>
      <c r="I12">
        <f>Лист1!Q15</f>
        <v>5</v>
      </c>
      <c r="J12">
        <f t="shared" si="6"/>
        <v>41.66666666666667</v>
      </c>
      <c r="M12">
        <f>Лист3!Q15</f>
        <v>5</v>
      </c>
      <c r="N12">
        <f t="shared" si="7"/>
        <v>41.66666666666667</v>
      </c>
      <c r="O12">
        <f>Лист4!Q15</f>
        <v>4</v>
      </c>
      <c r="P12">
        <f t="shared" si="0"/>
        <v>33.33333333333333</v>
      </c>
      <c r="Q12">
        <f>Лист5!Q15</f>
        <v>4</v>
      </c>
      <c r="R12">
        <f t="shared" si="1"/>
        <v>33.33333333333333</v>
      </c>
      <c r="S12">
        <f>Лист6!Q15</f>
        <v>4</v>
      </c>
      <c r="T12">
        <f t="shared" si="2"/>
        <v>33.33333333333333</v>
      </c>
      <c r="U12">
        <f>Лист7!Q15</f>
        <v>3</v>
      </c>
      <c r="V12">
        <f t="shared" si="3"/>
        <v>25</v>
      </c>
    </row>
    <row r="13" spans="2:22" ht="12.75">
      <c r="B13" s="12"/>
      <c r="H13">
        <v>11</v>
      </c>
      <c r="I13">
        <f>Лист1!Q16</f>
        <v>5</v>
      </c>
      <c r="J13">
        <f t="shared" si="6"/>
        <v>41.66666666666667</v>
      </c>
      <c r="M13">
        <f>Лист3!Q16</f>
        <v>4</v>
      </c>
      <c r="N13">
        <f t="shared" si="7"/>
        <v>33.33333333333333</v>
      </c>
      <c r="O13">
        <f>Лист4!Q16</f>
        <v>4</v>
      </c>
      <c r="P13">
        <f t="shared" si="0"/>
        <v>33.33333333333333</v>
      </c>
      <c r="Q13">
        <f>Лист5!Q16</f>
        <v>4</v>
      </c>
      <c r="R13">
        <f t="shared" si="1"/>
        <v>33.33333333333333</v>
      </c>
      <c r="S13">
        <f>Лист6!Q16</f>
        <v>4</v>
      </c>
      <c r="T13">
        <f t="shared" si="2"/>
        <v>33.33333333333333</v>
      </c>
      <c r="U13">
        <f>Лист7!Q16</f>
        <v>3</v>
      </c>
      <c r="V13">
        <f t="shared" si="3"/>
        <v>25</v>
      </c>
    </row>
    <row r="14" spans="2:22" ht="12.75">
      <c r="B14" s="12"/>
      <c r="H14">
        <v>12</v>
      </c>
      <c r="I14">
        <f>Лист1!Q17</f>
        <v>5</v>
      </c>
      <c r="J14">
        <f t="shared" si="6"/>
        <v>41.66666666666667</v>
      </c>
      <c r="M14">
        <f>Лист3!Q17</f>
        <v>4</v>
      </c>
      <c r="N14">
        <f t="shared" si="7"/>
        <v>33.33333333333333</v>
      </c>
      <c r="O14">
        <f>Лист4!Q17</f>
        <v>4</v>
      </c>
      <c r="P14">
        <f t="shared" si="0"/>
        <v>33.33333333333333</v>
      </c>
      <c r="Q14">
        <f>Лист5!Q17</f>
        <v>3</v>
      </c>
      <c r="R14">
        <f t="shared" si="1"/>
        <v>25</v>
      </c>
      <c r="S14">
        <f>Лист6!Q17</f>
        <v>3</v>
      </c>
      <c r="T14">
        <f t="shared" si="2"/>
        <v>25</v>
      </c>
      <c r="U14">
        <f>Лист7!Q17</f>
        <v>3</v>
      </c>
      <c r="V14">
        <f t="shared" si="3"/>
        <v>25</v>
      </c>
    </row>
    <row r="15" spans="2:22" ht="12.75">
      <c r="B15" s="12"/>
      <c r="H15">
        <v>13</v>
      </c>
      <c r="I15">
        <f>Лист1!Q18</f>
        <v>5</v>
      </c>
      <c r="J15">
        <f t="shared" si="6"/>
        <v>41.66666666666667</v>
      </c>
      <c r="M15">
        <f>Лист3!Q18</f>
        <v>3</v>
      </c>
      <c r="N15">
        <f t="shared" si="7"/>
        <v>25</v>
      </c>
      <c r="O15">
        <f>Лист4!Q18</f>
        <v>3</v>
      </c>
      <c r="P15">
        <f t="shared" si="0"/>
        <v>25</v>
      </c>
      <c r="Q15">
        <f>Лист5!Q18</f>
        <v>3</v>
      </c>
      <c r="R15">
        <f t="shared" si="1"/>
        <v>25</v>
      </c>
      <c r="S15">
        <f>Лист6!Q18</f>
        <v>3</v>
      </c>
      <c r="T15">
        <f t="shared" si="2"/>
        <v>25</v>
      </c>
      <c r="U15">
        <f>Лист7!Q18</f>
        <v>3</v>
      </c>
      <c r="V15">
        <f t="shared" si="3"/>
        <v>25</v>
      </c>
    </row>
    <row r="16" spans="2:22" ht="12.75">
      <c r="B16" s="12"/>
      <c r="H16">
        <v>14</v>
      </c>
      <c r="I16">
        <f>Лист1!Q19</f>
        <v>3</v>
      </c>
      <c r="J16">
        <f t="shared" si="6"/>
        <v>25</v>
      </c>
      <c r="M16">
        <f>Лист3!Q19</f>
        <v>2</v>
      </c>
      <c r="N16">
        <f t="shared" si="7"/>
        <v>16.666666666666664</v>
      </c>
      <c r="O16">
        <f>Лист4!Q19</f>
        <v>3</v>
      </c>
      <c r="P16">
        <f t="shared" si="0"/>
        <v>25</v>
      </c>
      <c r="Q16">
        <f>Лист5!Q19</f>
        <v>1</v>
      </c>
      <c r="R16">
        <f t="shared" si="1"/>
        <v>8.333333333333332</v>
      </c>
      <c r="S16">
        <f>Лист6!Q19</f>
        <v>1</v>
      </c>
      <c r="T16">
        <f t="shared" si="2"/>
        <v>8.333333333333332</v>
      </c>
      <c r="U16">
        <f>Лист7!Q19</f>
        <v>3</v>
      </c>
      <c r="V16">
        <f t="shared" si="3"/>
        <v>25</v>
      </c>
    </row>
    <row r="17" spans="8:22" ht="12.75">
      <c r="H17">
        <v>15</v>
      </c>
      <c r="I17">
        <f>Лист1!Q20</f>
        <v>2</v>
      </c>
      <c r="J17">
        <f t="shared" si="6"/>
        <v>16.666666666666664</v>
      </c>
      <c r="M17">
        <f>Лист3!Q20</f>
        <v>1</v>
      </c>
      <c r="N17">
        <f t="shared" si="7"/>
        <v>8.333333333333332</v>
      </c>
      <c r="O17">
        <f>Лист4!Q20</f>
        <v>2</v>
      </c>
      <c r="P17">
        <f t="shared" si="0"/>
        <v>16.666666666666664</v>
      </c>
      <c r="Q17">
        <f>Лист5!Q20</f>
        <v>1</v>
      </c>
      <c r="R17">
        <f t="shared" si="1"/>
        <v>8.333333333333332</v>
      </c>
      <c r="S17">
        <f>Лист6!Q20</f>
        <v>1</v>
      </c>
      <c r="T17">
        <f t="shared" si="2"/>
        <v>8.333333333333332</v>
      </c>
      <c r="U17">
        <f>Лист7!Q20</f>
        <v>2</v>
      </c>
      <c r="V17">
        <f t="shared" si="3"/>
        <v>16.666666666666664</v>
      </c>
    </row>
    <row r="18" spans="8:22" ht="12.75">
      <c r="H18">
        <v>16</v>
      </c>
      <c r="I18">
        <f>Лист1!Q21</f>
        <v>2</v>
      </c>
      <c r="J18">
        <f t="shared" si="6"/>
        <v>16.666666666666664</v>
      </c>
      <c r="M18">
        <f>Лист3!Q21</f>
        <v>1</v>
      </c>
      <c r="N18">
        <f t="shared" si="7"/>
        <v>8.333333333333332</v>
      </c>
      <c r="O18">
        <f>Лист4!Q21</f>
        <v>1</v>
      </c>
      <c r="P18">
        <f t="shared" si="0"/>
        <v>8.333333333333332</v>
      </c>
      <c r="Q18">
        <f>Лист5!Q21</f>
        <v>1</v>
      </c>
      <c r="R18">
        <f t="shared" si="1"/>
        <v>8.333333333333332</v>
      </c>
      <c r="S18">
        <f>Лист6!Q21</f>
        <v>1</v>
      </c>
      <c r="T18">
        <f t="shared" si="2"/>
        <v>8.333333333333332</v>
      </c>
      <c r="U18">
        <f>Лист7!Q21</f>
        <v>2</v>
      </c>
      <c r="V18">
        <f t="shared" si="3"/>
        <v>16.666666666666664</v>
      </c>
    </row>
    <row r="19" spans="8:22" ht="12.75">
      <c r="H19">
        <v>17</v>
      </c>
      <c r="I19">
        <f>Лист1!Q22</f>
        <v>2</v>
      </c>
      <c r="J19">
        <f t="shared" si="6"/>
        <v>16.666666666666664</v>
      </c>
      <c r="M19">
        <f>Лист3!Q22</f>
        <v>0</v>
      </c>
      <c r="N19">
        <f t="shared" si="7"/>
        <v>0</v>
      </c>
      <c r="O19">
        <f>Лист4!Q22</f>
        <v>0</v>
      </c>
      <c r="P19">
        <f t="shared" si="0"/>
        <v>0</v>
      </c>
      <c r="Q19">
        <f>Лист5!Q22</f>
        <v>1</v>
      </c>
      <c r="R19">
        <f t="shared" si="1"/>
        <v>8.333333333333332</v>
      </c>
      <c r="S19">
        <f>Лист6!Q22</f>
        <v>1</v>
      </c>
      <c r="T19">
        <f t="shared" si="2"/>
        <v>8.333333333333332</v>
      </c>
      <c r="U19">
        <f>Лист7!Q22</f>
        <v>0</v>
      </c>
      <c r="V19">
        <f t="shared" si="3"/>
        <v>0</v>
      </c>
    </row>
    <row r="20" spans="8:20" ht="12.75">
      <c r="H20">
        <v>18</v>
      </c>
      <c r="I20">
        <f>Лист1!Q23</f>
        <v>1</v>
      </c>
      <c r="J20">
        <f t="shared" si="6"/>
        <v>8.333333333333332</v>
      </c>
      <c r="Q20">
        <f>Лист5!Q23</f>
        <v>0</v>
      </c>
      <c r="R20">
        <f t="shared" si="1"/>
        <v>0</v>
      </c>
      <c r="S20">
        <f>Лист6!Q23</f>
        <v>0</v>
      </c>
      <c r="T20">
        <f t="shared" si="2"/>
        <v>0</v>
      </c>
    </row>
    <row r="21" spans="8:10" ht="12.75">
      <c r="H21">
        <v>19</v>
      </c>
      <c r="I21">
        <f>Лист1!Q24</f>
        <v>0</v>
      </c>
      <c r="J21">
        <f t="shared" si="6"/>
        <v>0</v>
      </c>
    </row>
    <row r="22" ht="12.75">
      <c r="H22">
        <v>20</v>
      </c>
    </row>
    <row r="23" ht="12.75">
      <c r="H23" s="9">
        <v>21</v>
      </c>
    </row>
    <row r="24" ht="12.75">
      <c r="H24">
        <v>22</v>
      </c>
    </row>
    <row r="25" ht="12.75">
      <c r="H25">
        <v>23</v>
      </c>
    </row>
    <row r="26" ht="12.75">
      <c r="H26">
        <v>24</v>
      </c>
    </row>
    <row r="27" ht="12.75">
      <c r="H27">
        <v>25</v>
      </c>
    </row>
    <row r="28" ht="12.75">
      <c r="H28">
        <v>26</v>
      </c>
    </row>
    <row r="29" ht="12.75">
      <c r="H29">
        <v>27</v>
      </c>
    </row>
    <row r="30" ht="12.75">
      <c r="H30">
        <v>28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2007-08-22T11:32:28Z</dcterms:modified>
  <cp:category/>
  <cp:version/>
  <cp:contentType/>
  <cp:contentStatus/>
</cp:coreProperties>
</file>